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125" windowHeight="10920"/>
  </bookViews>
  <sheets>
    <sheet name="Лист1" sheetId="1" r:id="rId1"/>
    <sheet name="Лист2" sheetId="2" r:id="rId2"/>
  </sheets>
  <definedNames>
    <definedName name="bookmark0" localSheetId="0">Лист1!#REF!</definedName>
    <definedName name="bookmark10" localSheetId="0">Лист1!$A$77</definedName>
    <definedName name="bookmark12" localSheetId="0">Лист1!$A$133</definedName>
    <definedName name="bookmark14" localSheetId="0">Лист1!$A$186</definedName>
    <definedName name="bookmark2" localSheetId="0">Лист1!#REF!</definedName>
    <definedName name="bookmark4" localSheetId="0">Лист1!#REF!</definedName>
    <definedName name="bookmark6" localSheetId="0">Лист1!#REF!</definedName>
    <definedName name="bookmark8" localSheetId="0">Лист1!$A$59</definedName>
  </definedName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O302" i="1"/>
  <c r="N302"/>
  <c r="M302"/>
  <c r="L302"/>
  <c r="K302"/>
  <c r="J302"/>
  <c r="I302"/>
  <c r="H302"/>
  <c r="F141" l="1"/>
  <c r="E105"/>
  <c r="F105"/>
  <c r="G105"/>
  <c r="H105"/>
  <c r="I105"/>
  <c r="J105"/>
  <c r="K105"/>
  <c r="L105"/>
  <c r="M105"/>
  <c r="N105"/>
  <c r="O105"/>
  <c r="C105" l="1"/>
  <c r="F374"/>
  <c r="G374"/>
  <c r="H374"/>
  <c r="I374"/>
  <c r="J374"/>
  <c r="K374"/>
  <c r="L374"/>
  <c r="M374"/>
  <c r="N374"/>
  <c r="O374"/>
  <c r="E374"/>
  <c r="D374" l="1"/>
  <c r="G339"/>
  <c r="E321"/>
  <c r="F321"/>
  <c r="G321"/>
  <c r="H321"/>
  <c r="I321"/>
  <c r="J321"/>
  <c r="K321"/>
  <c r="L321"/>
  <c r="M321"/>
  <c r="N321"/>
  <c r="O321"/>
  <c r="D321"/>
  <c r="E328"/>
  <c r="F328"/>
  <c r="G328"/>
  <c r="H328"/>
  <c r="I328"/>
  <c r="J328"/>
  <c r="K328"/>
  <c r="L328"/>
  <c r="M328"/>
  <c r="N328"/>
  <c r="O328"/>
  <c r="D328"/>
  <c r="E284"/>
  <c r="F284"/>
  <c r="G284"/>
  <c r="H284"/>
  <c r="I284"/>
  <c r="J284"/>
  <c r="K284"/>
  <c r="L284"/>
  <c r="M284"/>
  <c r="N284"/>
  <c r="O284"/>
  <c r="D284"/>
  <c r="G266"/>
  <c r="H266"/>
  <c r="I266"/>
  <c r="J266"/>
  <c r="K266"/>
  <c r="L266"/>
  <c r="M266"/>
  <c r="M275" s="1"/>
  <c r="N266"/>
  <c r="O266"/>
  <c r="F266"/>
  <c r="E266"/>
  <c r="D266"/>
  <c r="E249"/>
  <c r="F249"/>
  <c r="G249"/>
  <c r="H249"/>
  <c r="I249"/>
  <c r="J249"/>
  <c r="K249"/>
  <c r="L249"/>
  <c r="M249"/>
  <c r="N249"/>
  <c r="O249"/>
  <c r="D249"/>
  <c r="E231"/>
  <c r="F231"/>
  <c r="G231"/>
  <c r="H231"/>
  <c r="I231"/>
  <c r="J231"/>
  <c r="K231"/>
  <c r="L231"/>
  <c r="M231"/>
  <c r="N231"/>
  <c r="O231"/>
  <c r="D231"/>
  <c r="E213"/>
  <c r="F213"/>
  <c r="G213"/>
  <c r="H213"/>
  <c r="I213"/>
  <c r="J213"/>
  <c r="K213"/>
  <c r="L213"/>
  <c r="M213"/>
  <c r="N213"/>
  <c r="O213"/>
  <c r="D213"/>
  <c r="O274"/>
  <c r="N274"/>
  <c r="M274"/>
  <c r="L274"/>
  <c r="K274"/>
  <c r="J274"/>
  <c r="J275" s="1"/>
  <c r="I274"/>
  <c r="I275" s="1"/>
  <c r="H274"/>
  <c r="G274"/>
  <c r="G275" s="1"/>
  <c r="F274"/>
  <c r="F275" s="1"/>
  <c r="E274"/>
  <c r="E275" s="1"/>
  <c r="D274"/>
  <c r="C274"/>
  <c r="C266"/>
  <c r="E123"/>
  <c r="F123"/>
  <c r="G123"/>
  <c r="H123"/>
  <c r="I123"/>
  <c r="J123"/>
  <c r="K123"/>
  <c r="L123"/>
  <c r="M123"/>
  <c r="N123"/>
  <c r="O123"/>
  <c r="D123"/>
  <c r="E31"/>
  <c r="F31"/>
  <c r="G31"/>
  <c r="H31"/>
  <c r="I31"/>
  <c r="J31"/>
  <c r="K31"/>
  <c r="L31"/>
  <c r="M31"/>
  <c r="N31"/>
  <c r="O31"/>
  <c r="D31"/>
  <c r="C275" l="1"/>
  <c r="O275"/>
  <c r="K275"/>
  <c r="N275"/>
  <c r="H275"/>
  <c r="L275"/>
  <c r="D275"/>
  <c r="F14"/>
  <c r="E14"/>
  <c r="D14"/>
  <c r="G14"/>
  <c r="H14"/>
  <c r="I14"/>
  <c r="J14"/>
  <c r="K14"/>
  <c r="L14"/>
  <c r="M14"/>
  <c r="N14"/>
  <c r="O14"/>
  <c r="E176"/>
  <c r="F176"/>
  <c r="G176"/>
  <c r="H176"/>
  <c r="I176"/>
  <c r="J176"/>
  <c r="K176"/>
  <c r="L176"/>
  <c r="M176"/>
  <c r="N176"/>
  <c r="O176"/>
  <c r="D176"/>
  <c r="E141"/>
  <c r="G141"/>
  <c r="H141"/>
  <c r="I141"/>
  <c r="J141"/>
  <c r="K141"/>
  <c r="L141"/>
  <c r="M141"/>
  <c r="N141"/>
  <c r="O141"/>
  <c r="D141"/>
  <c r="E67"/>
  <c r="F67"/>
  <c r="G67"/>
  <c r="H67"/>
  <c r="I67"/>
  <c r="J67"/>
  <c r="K67"/>
  <c r="L67"/>
  <c r="M67"/>
  <c r="N67"/>
  <c r="O67"/>
  <c r="D67"/>
  <c r="O57" l="1"/>
  <c r="N57"/>
  <c r="M57"/>
  <c r="L57"/>
  <c r="K57"/>
  <c r="J57"/>
  <c r="I57"/>
  <c r="H57"/>
  <c r="G57"/>
  <c r="F57"/>
  <c r="E57"/>
  <c r="D57"/>
  <c r="C57"/>
  <c r="O49"/>
  <c r="N49"/>
  <c r="M49"/>
  <c r="L49"/>
  <c r="K49"/>
  <c r="J49"/>
  <c r="I49"/>
  <c r="H49"/>
  <c r="G49"/>
  <c r="F49"/>
  <c r="E49"/>
  <c r="D49"/>
  <c r="C49"/>
  <c r="O75"/>
  <c r="N75"/>
  <c r="M75"/>
  <c r="L75"/>
  <c r="K75"/>
  <c r="K76" s="1"/>
  <c r="J75"/>
  <c r="I75"/>
  <c r="I76" s="1"/>
  <c r="H75"/>
  <c r="G75"/>
  <c r="G76" s="1"/>
  <c r="F75"/>
  <c r="E75"/>
  <c r="E76" s="1"/>
  <c r="D75"/>
  <c r="C75"/>
  <c r="O76"/>
  <c r="M76"/>
  <c r="C67"/>
  <c r="C58" l="1"/>
  <c r="C76"/>
  <c r="K58"/>
  <c r="G58"/>
  <c r="I58"/>
  <c r="M58"/>
  <c r="E58"/>
  <c r="H58"/>
  <c r="L58"/>
  <c r="D76"/>
  <c r="O58"/>
  <c r="H76"/>
  <c r="L76"/>
  <c r="F58"/>
  <c r="J58"/>
  <c r="N58"/>
  <c r="F76"/>
  <c r="J76"/>
  <c r="N76"/>
  <c r="D58"/>
  <c r="C148"/>
  <c r="C382" l="1"/>
  <c r="C374"/>
  <c r="C364"/>
  <c r="C356"/>
  <c r="C346"/>
  <c r="C339"/>
  <c r="C328"/>
  <c r="C321"/>
  <c r="C310"/>
  <c r="C302"/>
  <c r="C292"/>
  <c r="C284"/>
  <c r="C256"/>
  <c r="C249"/>
  <c r="C238"/>
  <c r="C231"/>
  <c r="C221"/>
  <c r="C213"/>
  <c r="C203"/>
  <c r="C195"/>
  <c r="C184"/>
  <c r="C176"/>
  <c r="C185" s="1"/>
  <c r="C166"/>
  <c r="C158"/>
  <c r="C141"/>
  <c r="C149" s="1"/>
  <c r="C131"/>
  <c r="C123"/>
  <c r="C113"/>
  <c r="C114" s="1"/>
  <c r="C94"/>
  <c r="C86"/>
  <c r="C38"/>
  <c r="C31"/>
  <c r="C21"/>
  <c r="C14"/>
  <c r="C383" l="1"/>
  <c r="C293"/>
  <c r="C365"/>
  <c r="C347"/>
  <c r="C329"/>
  <c r="C257"/>
  <c r="C239"/>
  <c r="C222"/>
  <c r="C204"/>
  <c r="C167"/>
  <c r="C39"/>
  <c r="C311"/>
  <c r="C95"/>
  <c r="C132"/>
  <c r="C22"/>
  <c r="O184"/>
  <c r="O185" s="1"/>
  <c r="N184"/>
  <c r="M184"/>
  <c r="M185" s="1"/>
  <c r="L184"/>
  <c r="K184"/>
  <c r="K185" s="1"/>
  <c r="J184"/>
  <c r="I184"/>
  <c r="I185" s="1"/>
  <c r="H184"/>
  <c r="G184"/>
  <c r="G185" s="1"/>
  <c r="F184"/>
  <c r="F185" s="1"/>
  <c r="E184"/>
  <c r="E185" s="1"/>
  <c r="D184"/>
  <c r="N185"/>
  <c r="L185"/>
  <c r="J185"/>
  <c r="H185"/>
  <c r="D185"/>
  <c r="O382" l="1"/>
  <c r="N382"/>
  <c r="M382"/>
  <c r="L382"/>
  <c r="K382"/>
  <c r="J382"/>
  <c r="I382"/>
  <c r="I383" s="1"/>
  <c r="H382"/>
  <c r="H383" s="1"/>
  <c r="G382"/>
  <c r="G383" s="1"/>
  <c r="F382"/>
  <c r="F383" s="1"/>
  <c r="E382"/>
  <c r="E383" s="1"/>
  <c r="D382"/>
  <c r="D383" s="1"/>
  <c r="O383"/>
  <c r="N383"/>
  <c r="M383"/>
  <c r="L383"/>
  <c r="K383"/>
  <c r="J383"/>
  <c r="O364"/>
  <c r="N364"/>
  <c r="M364"/>
  <c r="L364"/>
  <c r="K364"/>
  <c r="J364"/>
  <c r="I364"/>
  <c r="H364"/>
  <c r="G364"/>
  <c r="F364"/>
  <c r="E364"/>
  <c r="D364"/>
  <c r="O356"/>
  <c r="O365" s="1"/>
  <c r="N356"/>
  <c r="N365" s="1"/>
  <c r="M356"/>
  <c r="M365" s="1"/>
  <c r="L356"/>
  <c r="L365" s="1"/>
  <c r="K356"/>
  <c r="K365" s="1"/>
  <c r="J356"/>
  <c r="J365" s="1"/>
  <c r="I356"/>
  <c r="H356"/>
  <c r="H365" s="1"/>
  <c r="G356"/>
  <c r="G365" s="1"/>
  <c r="F356"/>
  <c r="F365" s="1"/>
  <c r="E356"/>
  <c r="E365" s="1"/>
  <c r="D356"/>
  <c r="D365" s="1"/>
  <c r="D86"/>
  <c r="E86"/>
  <c r="F86"/>
  <c r="G86"/>
  <c r="H86"/>
  <c r="I86"/>
  <c r="J86"/>
  <c r="K86"/>
  <c r="L86"/>
  <c r="M86"/>
  <c r="N86"/>
  <c r="O86"/>
  <c r="I365" l="1"/>
  <c r="O346"/>
  <c r="N346"/>
  <c r="M346"/>
  <c r="L346"/>
  <c r="K346"/>
  <c r="J346"/>
  <c r="I346"/>
  <c r="H346"/>
  <c r="G346"/>
  <c r="G347" s="1"/>
  <c r="F346"/>
  <c r="E346"/>
  <c r="D346"/>
  <c r="O339"/>
  <c r="O347" s="1"/>
  <c r="N339"/>
  <c r="M339"/>
  <c r="M347" s="1"/>
  <c r="L339"/>
  <c r="K339"/>
  <c r="K347" s="1"/>
  <c r="J339"/>
  <c r="J347" s="1"/>
  <c r="I339"/>
  <c r="I347" s="1"/>
  <c r="H339"/>
  <c r="F339"/>
  <c r="F347" s="1"/>
  <c r="E339"/>
  <c r="D339"/>
  <c r="D347" s="1"/>
  <c r="E347" l="1"/>
  <c r="H347"/>
  <c r="L347"/>
  <c r="N347"/>
  <c r="G302"/>
  <c r="F302"/>
  <c r="E302"/>
  <c r="D302"/>
  <c r="D310" l="1"/>
  <c r="O329"/>
  <c r="N329"/>
  <c r="K329"/>
  <c r="J329"/>
  <c r="L329"/>
  <c r="O310"/>
  <c r="N310"/>
  <c r="M310"/>
  <c r="L310"/>
  <c r="K310"/>
  <c r="J310"/>
  <c r="I310"/>
  <c r="H310"/>
  <c r="G310"/>
  <c r="G311" s="1"/>
  <c r="F310"/>
  <c r="E310"/>
  <c r="D105"/>
  <c r="E292"/>
  <c r="F292"/>
  <c r="G292"/>
  <c r="H292"/>
  <c r="I292"/>
  <c r="J292"/>
  <c r="J293" s="1"/>
  <c r="K292"/>
  <c r="L292"/>
  <c r="L293" s="1"/>
  <c r="M292"/>
  <c r="N292"/>
  <c r="O292"/>
  <c r="D292"/>
  <c r="E293"/>
  <c r="H293"/>
  <c r="I293"/>
  <c r="K293"/>
  <c r="M293"/>
  <c r="O293"/>
  <c r="E256"/>
  <c r="F256"/>
  <c r="G256"/>
  <c r="G257" s="1"/>
  <c r="H256"/>
  <c r="H257" s="1"/>
  <c r="I256"/>
  <c r="I257" s="1"/>
  <c r="J256"/>
  <c r="J257" s="1"/>
  <c r="K256"/>
  <c r="K257" s="1"/>
  <c r="L256"/>
  <c r="L257" s="1"/>
  <c r="M256"/>
  <c r="M257" s="1"/>
  <c r="N256"/>
  <c r="N257" s="1"/>
  <c r="O256"/>
  <c r="O257" s="1"/>
  <c r="D256"/>
  <c r="E257"/>
  <c r="F257"/>
  <c r="E238"/>
  <c r="F238"/>
  <c r="G238"/>
  <c r="H238"/>
  <c r="I238"/>
  <c r="I239" s="1"/>
  <c r="J238"/>
  <c r="J239" s="1"/>
  <c r="K238"/>
  <c r="L238"/>
  <c r="M238"/>
  <c r="N238"/>
  <c r="N239" s="1"/>
  <c r="O238"/>
  <c r="O239" s="1"/>
  <c r="D238"/>
  <c r="G239"/>
  <c r="H239"/>
  <c r="K239"/>
  <c r="L239"/>
  <c r="M239"/>
  <c r="E221"/>
  <c r="F221"/>
  <c r="G221"/>
  <c r="H221"/>
  <c r="H222" s="1"/>
  <c r="I221"/>
  <c r="I222" s="1"/>
  <c r="J221"/>
  <c r="J222" s="1"/>
  <c r="K221"/>
  <c r="K222" s="1"/>
  <c r="L221"/>
  <c r="M221"/>
  <c r="M222" s="1"/>
  <c r="N221"/>
  <c r="O221"/>
  <c r="O222" s="1"/>
  <c r="D221"/>
  <c r="E222"/>
  <c r="L222"/>
  <c r="E203"/>
  <c r="F203"/>
  <c r="G203"/>
  <c r="H203"/>
  <c r="I203"/>
  <c r="J203"/>
  <c r="K203"/>
  <c r="L203"/>
  <c r="M203"/>
  <c r="N203"/>
  <c r="O203"/>
  <c r="D203"/>
  <c r="E195"/>
  <c r="E204" s="1"/>
  <c r="F195"/>
  <c r="F204" s="1"/>
  <c r="G195"/>
  <c r="H195"/>
  <c r="I195"/>
  <c r="J195"/>
  <c r="K195"/>
  <c r="K204" s="1"/>
  <c r="L195"/>
  <c r="L204" s="1"/>
  <c r="M195"/>
  <c r="N195"/>
  <c r="N204" s="1"/>
  <c r="O195"/>
  <c r="O204" s="1"/>
  <c r="D195"/>
  <c r="O166"/>
  <c r="E166"/>
  <c r="F166"/>
  <c r="G166"/>
  <c r="H166"/>
  <c r="I166"/>
  <c r="J166"/>
  <c r="K166"/>
  <c r="L166"/>
  <c r="M166"/>
  <c r="N166"/>
  <c r="D166"/>
  <c r="E158"/>
  <c r="F158"/>
  <c r="G158"/>
  <c r="H158"/>
  <c r="I158"/>
  <c r="J158"/>
  <c r="K158"/>
  <c r="L158"/>
  <c r="M158"/>
  <c r="N158"/>
  <c r="O158"/>
  <c r="D158"/>
  <c r="E148"/>
  <c r="E149" s="1"/>
  <c r="F148"/>
  <c r="F149" s="1"/>
  <c r="G148"/>
  <c r="G149" s="1"/>
  <c r="H148"/>
  <c r="H149" s="1"/>
  <c r="I148"/>
  <c r="I149" s="1"/>
  <c r="J148"/>
  <c r="J149" s="1"/>
  <c r="K148"/>
  <c r="K149" s="1"/>
  <c r="L148"/>
  <c r="M148"/>
  <c r="M149" s="1"/>
  <c r="N148"/>
  <c r="N149" s="1"/>
  <c r="O148"/>
  <c r="O149" s="1"/>
  <c r="D148"/>
  <c r="D149" s="1"/>
  <c r="L149"/>
  <c r="E131"/>
  <c r="F131"/>
  <c r="G131"/>
  <c r="H131"/>
  <c r="I131"/>
  <c r="J131"/>
  <c r="K131"/>
  <c r="L131"/>
  <c r="M131"/>
  <c r="N131"/>
  <c r="O131"/>
  <c r="D131"/>
  <c r="E113"/>
  <c r="F113"/>
  <c r="G113"/>
  <c r="H113"/>
  <c r="I113"/>
  <c r="J113"/>
  <c r="K113"/>
  <c r="L113"/>
  <c r="M113"/>
  <c r="N113"/>
  <c r="N114" s="1"/>
  <c r="O113"/>
  <c r="O114" s="1"/>
  <c r="D113"/>
  <c r="G114"/>
  <c r="H114"/>
  <c r="I114"/>
  <c r="J114"/>
  <c r="K114"/>
  <c r="L114"/>
  <c r="E94"/>
  <c r="E95" s="1"/>
  <c r="F94"/>
  <c r="G94"/>
  <c r="G95" s="1"/>
  <c r="H94"/>
  <c r="H95" s="1"/>
  <c r="I94"/>
  <c r="I95" s="1"/>
  <c r="J94"/>
  <c r="J95" s="1"/>
  <c r="K94"/>
  <c r="K95" s="1"/>
  <c r="L94"/>
  <c r="L95" s="1"/>
  <c r="M94"/>
  <c r="M95" s="1"/>
  <c r="N94"/>
  <c r="N95" s="1"/>
  <c r="O94"/>
  <c r="O95" s="1"/>
  <c r="D94"/>
  <c r="E38"/>
  <c r="E39" s="1"/>
  <c r="F38"/>
  <c r="F39" s="1"/>
  <c r="G38"/>
  <c r="G39" s="1"/>
  <c r="H38"/>
  <c r="H39" s="1"/>
  <c r="I38"/>
  <c r="I39" s="1"/>
  <c r="J38"/>
  <c r="J39" s="1"/>
  <c r="K38"/>
  <c r="K39" s="1"/>
  <c r="L38"/>
  <c r="L39" s="1"/>
  <c r="M38"/>
  <c r="M39" s="1"/>
  <c r="N38"/>
  <c r="N39" s="1"/>
  <c r="O38"/>
  <c r="O39" s="1"/>
  <c r="D38"/>
  <c r="D39" s="1"/>
  <c r="E21"/>
  <c r="E22" s="1"/>
  <c r="F21"/>
  <c r="F22" s="1"/>
  <c r="G21"/>
  <c r="G22" s="1"/>
  <c r="H21"/>
  <c r="H22" s="1"/>
  <c r="I21"/>
  <c r="I22" s="1"/>
  <c r="J21"/>
  <c r="J22" s="1"/>
  <c r="K21"/>
  <c r="K22" s="1"/>
  <c r="L21"/>
  <c r="L22" s="1"/>
  <c r="M21"/>
  <c r="M22" s="1"/>
  <c r="N21"/>
  <c r="N22" s="1"/>
  <c r="O21"/>
  <c r="O22" s="1"/>
  <c r="D21"/>
  <c r="D22" s="1"/>
  <c r="D167" l="1"/>
  <c r="D114"/>
  <c r="M114"/>
  <c r="H204"/>
  <c r="J204"/>
  <c r="N293"/>
  <c r="N222"/>
  <c r="G204"/>
  <c r="E114"/>
  <c r="E239"/>
  <c r="D204"/>
  <c r="K311"/>
  <c r="O311"/>
  <c r="L311"/>
  <c r="I311"/>
  <c r="J311"/>
  <c r="N311"/>
  <c r="M311"/>
  <c r="M204"/>
  <c r="I204"/>
  <c r="G222"/>
  <c r="H311"/>
  <c r="I329"/>
  <c r="M329"/>
  <c r="O167"/>
  <c r="E329"/>
  <c r="G329"/>
  <c r="D293"/>
  <c r="G293"/>
  <c r="F239"/>
  <c r="F222"/>
  <c r="D222"/>
  <c r="F114"/>
  <c r="D95"/>
  <c r="H329"/>
  <c r="F329"/>
  <c r="D329"/>
  <c r="D311"/>
  <c r="F311"/>
  <c r="E311"/>
  <c r="F293"/>
  <c r="D257"/>
  <c r="D239"/>
  <c r="F95"/>
  <c r="N167"/>
  <c r="L167"/>
  <c r="J167"/>
  <c r="H167"/>
  <c r="F167"/>
  <c r="M167"/>
  <c r="K167"/>
  <c r="I167"/>
  <c r="G167"/>
  <c r="E167"/>
  <c r="O132"/>
  <c r="M132"/>
  <c r="K132"/>
  <c r="I132"/>
  <c r="G132"/>
  <c r="E132"/>
  <c r="D132"/>
  <c r="N132"/>
  <c r="L132"/>
  <c r="J132"/>
  <c r="H132"/>
  <c r="F132"/>
</calcChain>
</file>

<file path=xl/sharedStrings.xml><?xml version="1.0" encoding="utf-8"?>
<sst xmlns="http://schemas.openxmlformats.org/spreadsheetml/2006/main" count="879" uniqueCount="227">
  <si>
    <t>Прием пищи, наименование блюда</t>
  </si>
  <si>
    <t>Белки, г</t>
  </si>
  <si>
    <t>Жиры, г</t>
  </si>
  <si>
    <t>ЭЦ, ккал</t>
  </si>
  <si>
    <t>Минеральные элементы (мг)</t>
  </si>
  <si>
    <t>Витамины</t>
  </si>
  <si>
    <t>Са</t>
  </si>
  <si>
    <t>Mg</t>
  </si>
  <si>
    <t>Р</t>
  </si>
  <si>
    <t>Fe</t>
  </si>
  <si>
    <t>Завтрак</t>
  </si>
  <si>
    <t>**</t>
  </si>
  <si>
    <t>Кофейный напиток на молоке</t>
  </si>
  <si>
    <t>Итого за прием</t>
  </si>
  <si>
    <t>Обед</t>
  </si>
  <si>
    <t>294*</t>
  </si>
  <si>
    <t>Чай с сахаром</t>
  </si>
  <si>
    <t>Картофельное пюре</t>
  </si>
  <si>
    <t>Каша рисовая молочная с маслом</t>
  </si>
  <si>
    <t>Какао с молоком</t>
  </si>
  <si>
    <t>Макаронные изделия отварные</t>
  </si>
  <si>
    <t>Запеканка из творога со сгущенкой</t>
  </si>
  <si>
    <t xml:space="preserve">Завтрак </t>
  </si>
  <si>
    <t>Макаронные изделия запеченные с сыром</t>
  </si>
  <si>
    <t>Масло сливочное порционно</t>
  </si>
  <si>
    <t>Свежие фрукты</t>
  </si>
  <si>
    <t xml:space="preserve">Рассольник ленинградский </t>
  </si>
  <si>
    <t>Плов из птицы</t>
  </si>
  <si>
    <t>Хлеб ржано-пшеничный</t>
  </si>
  <si>
    <t>Сыр (порциями)</t>
  </si>
  <si>
    <t>Помидоры свежие порционно</t>
  </si>
  <si>
    <t>Птица тушеная с овощами</t>
  </si>
  <si>
    <t>Чай с молоком и сахаром</t>
  </si>
  <si>
    <t>Огурец свежий (порционно)</t>
  </si>
  <si>
    <t>Суп картофельный с лапшой домашней</t>
  </si>
  <si>
    <t>Плов из курицы</t>
  </si>
  <si>
    <t>Чай с лимоном</t>
  </si>
  <si>
    <t>Суп картофельный с рисовой крупой</t>
  </si>
  <si>
    <t xml:space="preserve">Картофельное пюре </t>
  </si>
  <si>
    <t>Салат из свежей капусты</t>
  </si>
  <si>
    <t>Каша гречневая рассыпчатая</t>
  </si>
  <si>
    <t>Каша манная молочная с маслом</t>
  </si>
  <si>
    <t>Помидор свежий порционно</t>
  </si>
  <si>
    <t>Борщ из свеж капусты с картоф</t>
  </si>
  <si>
    <t>Рис отварной</t>
  </si>
  <si>
    <t>Каша гречневая молочная с маслом</t>
  </si>
  <si>
    <t>Огурец порционный</t>
  </si>
  <si>
    <t>Каша "Дружба" с маслом</t>
  </si>
  <si>
    <t>Йогурт питьевой</t>
  </si>
  <si>
    <t>Огурец свежий порционно</t>
  </si>
  <si>
    <t>Суп картофельный с пшенной крупой</t>
  </si>
  <si>
    <t>Запеканка творожная со сгущенкой</t>
  </si>
  <si>
    <t>Кондитерские изделия (штучка)</t>
  </si>
  <si>
    <t>Салат из свеж капусты</t>
  </si>
  <si>
    <t>Рассольник ленинградский со сметаной</t>
  </si>
  <si>
    <t>Щи из свеж. капусты с картофелем и сметаной</t>
  </si>
  <si>
    <t>Печенье сахарное</t>
  </si>
  <si>
    <t>Борщ из свежей капусты с картофелем и сметаной</t>
  </si>
  <si>
    <t>Шницель из говядины с соусом</t>
  </si>
  <si>
    <t>Макаронные изд-я запеченные с сыром</t>
  </si>
  <si>
    <t>Суп картофельный с макарон.изд</t>
  </si>
  <si>
    <t>Суп из овощей</t>
  </si>
  <si>
    <t>Макароные изделия отварные</t>
  </si>
  <si>
    <t>ДО7МА19</t>
  </si>
  <si>
    <t>ШО7ИЯ19</t>
  </si>
  <si>
    <t>СПРЕБРЖ</t>
  </si>
  <si>
    <t>ДО4ЙГ19</t>
  </si>
  <si>
    <t>ДО7РЭ19</t>
  </si>
  <si>
    <t>ДО7ЖИ20</t>
  </si>
  <si>
    <t>ТК № 217</t>
  </si>
  <si>
    <t>ШО7ТЭШК</t>
  </si>
  <si>
    <t>ДО5МП18</t>
  </si>
  <si>
    <t>ДО7ФРУКТ</t>
  </si>
  <si>
    <t>ДО7КЛ19</t>
  </si>
  <si>
    <t>ТК№77</t>
  </si>
  <si>
    <t>ДО7ИС20</t>
  </si>
  <si>
    <t>ТК № 302</t>
  </si>
  <si>
    <t>ДО7АД19</t>
  </si>
  <si>
    <t>ТК№97</t>
  </si>
  <si>
    <t>ТК № 295</t>
  </si>
  <si>
    <t>ДО4МА19</t>
  </si>
  <si>
    <t>ТК№5</t>
  </si>
  <si>
    <t>ДО7ДН19</t>
  </si>
  <si>
    <t>Д12ЕСМИ</t>
  </si>
  <si>
    <t>ТК184</t>
  </si>
  <si>
    <t>ДО7БИ19</t>
  </si>
  <si>
    <t>ТК№11</t>
  </si>
  <si>
    <t>ДО7ЕЯ19</t>
  </si>
  <si>
    <t>ДО7ЕС19</t>
  </si>
  <si>
    <t>ТК"77</t>
  </si>
  <si>
    <t>ТК №129</t>
  </si>
  <si>
    <t>ТК№288</t>
  </si>
  <si>
    <t>ТК№296</t>
  </si>
  <si>
    <t>ТК№189</t>
  </si>
  <si>
    <t>ДО7ЕНР9</t>
  </si>
  <si>
    <t>ТК№311</t>
  </si>
  <si>
    <t>ТК375</t>
  </si>
  <si>
    <t>ТК№183</t>
  </si>
  <si>
    <t>МО7ДЖ60</t>
  </si>
  <si>
    <t>ТК№66</t>
  </si>
  <si>
    <t>ТК№103</t>
  </si>
  <si>
    <t>Хлеб пшеничный</t>
  </si>
  <si>
    <t xml:space="preserve">Суп картоф. с клецками  </t>
  </si>
  <si>
    <t xml:space="preserve">Суп картоф. с клецками </t>
  </si>
  <si>
    <t xml:space="preserve">1 день </t>
  </si>
  <si>
    <t xml:space="preserve">2 день </t>
  </si>
  <si>
    <t xml:space="preserve">5 день </t>
  </si>
  <si>
    <t xml:space="preserve">6 день </t>
  </si>
  <si>
    <t xml:space="preserve">7 день </t>
  </si>
  <si>
    <t xml:space="preserve">8 день </t>
  </si>
  <si>
    <t xml:space="preserve">9 день </t>
  </si>
  <si>
    <t xml:space="preserve">10 день </t>
  </si>
  <si>
    <t xml:space="preserve">11 день </t>
  </si>
  <si>
    <t>12 день</t>
  </si>
  <si>
    <t xml:space="preserve">13 день </t>
  </si>
  <si>
    <t>14 день</t>
  </si>
  <si>
    <t xml:space="preserve">16 день </t>
  </si>
  <si>
    <t xml:space="preserve">17 день </t>
  </si>
  <si>
    <t xml:space="preserve">18 день </t>
  </si>
  <si>
    <t xml:space="preserve">19 день </t>
  </si>
  <si>
    <t xml:space="preserve">20 день </t>
  </si>
  <si>
    <t xml:space="preserve">21 день </t>
  </si>
  <si>
    <t xml:space="preserve">Напиток из яблок </t>
  </si>
  <si>
    <t>сыр твердый</t>
  </si>
  <si>
    <t>салат витаминный</t>
  </si>
  <si>
    <t>Салат витаминный</t>
  </si>
  <si>
    <t xml:space="preserve">печенье </t>
  </si>
  <si>
    <t>Салат  витаминный</t>
  </si>
  <si>
    <t xml:space="preserve">Кондитерские изделия </t>
  </si>
  <si>
    <t>Кондитерка</t>
  </si>
  <si>
    <t>Фрукты</t>
  </si>
  <si>
    <t xml:space="preserve">Компот  из  с/ф </t>
  </si>
  <si>
    <t>Итого за день цена  125,60</t>
  </si>
  <si>
    <t xml:space="preserve">4  день </t>
  </si>
  <si>
    <t xml:space="preserve">Кисель витаминизированный </t>
  </si>
  <si>
    <t xml:space="preserve">Напиток из плодов </t>
  </si>
  <si>
    <t xml:space="preserve">Компот из  с/ф </t>
  </si>
  <si>
    <t>Сок фруктовый</t>
  </si>
  <si>
    <t xml:space="preserve">Йогурт питьевой  </t>
  </si>
  <si>
    <t>Хлеб пшеничный витамин.</t>
  </si>
  <si>
    <t>Хлеб ржано-пшеничный витамин</t>
  </si>
  <si>
    <t xml:space="preserve">Гуляш из говядины </t>
  </si>
  <si>
    <t>Биточек рыбный с соусом</t>
  </si>
  <si>
    <t>Тефтели из говядины с  соусом</t>
  </si>
  <si>
    <t>Котлеты из птицы с соусом</t>
  </si>
  <si>
    <t>Хлеб пшеничный витамин</t>
  </si>
  <si>
    <t>Хлеб пшеничный витаминиз</t>
  </si>
  <si>
    <t>Хлеб ржано-пшеничный витмамин</t>
  </si>
  <si>
    <t>Хлеб пшеничный витмамин</t>
  </si>
  <si>
    <t>Хлеб ржано-пшеничный витаминиз</t>
  </si>
  <si>
    <t>Хлеб ржано-пшеничный витамин.</t>
  </si>
  <si>
    <t>Хлеб ржано-пшеничный втаминиз.</t>
  </si>
  <si>
    <t>Фрикадельки мясные с соусом</t>
  </si>
  <si>
    <t>йогурт питьевой</t>
  </si>
  <si>
    <t xml:space="preserve">3 день </t>
  </si>
  <si>
    <t>Хлеб пшеничный  витаминиз</t>
  </si>
  <si>
    <t>Хлеб пшеничный витмаминиз</t>
  </si>
  <si>
    <t>Котлета здоровье с соусом</t>
  </si>
  <si>
    <t>Каша молочная рисовая с маслом</t>
  </si>
  <si>
    <t>15 день</t>
  </si>
  <si>
    <t>Йогурт фруктовый</t>
  </si>
  <si>
    <t>йогурт</t>
  </si>
  <si>
    <t>Котлеты куриные с соусом</t>
  </si>
  <si>
    <t>Котлеты рыбные с соусом</t>
  </si>
  <si>
    <t>Кисель витаминиз</t>
  </si>
  <si>
    <t>Чай с сахаром и лимоном</t>
  </si>
  <si>
    <t>3.80</t>
  </si>
  <si>
    <t>4.80</t>
  </si>
  <si>
    <t>Гороховое пюре</t>
  </si>
  <si>
    <t>Биточки мясные с соусом</t>
  </si>
  <si>
    <t>Углеводы, г</t>
  </si>
  <si>
    <t>Выход, г</t>
  </si>
  <si>
    <t>С, мг</t>
  </si>
  <si>
    <t>РЭ, мкг</t>
  </si>
  <si>
    <t>ТЭ, мг</t>
  </si>
  <si>
    <t>В1, мг</t>
  </si>
  <si>
    <t>Суп картофельный с горохом</t>
  </si>
  <si>
    <t xml:space="preserve">Компот из с/ф </t>
  </si>
  <si>
    <t xml:space="preserve">Каша пшеничная молочная с маслом </t>
  </si>
  <si>
    <t xml:space="preserve">Кондитерские изделия  </t>
  </si>
  <si>
    <t>Кефир</t>
  </si>
  <si>
    <t>Суфле рыбное</t>
  </si>
  <si>
    <t>Каша пшеничная молочная с маслом</t>
  </si>
  <si>
    <t>Чай с сахаром без молока</t>
  </si>
  <si>
    <t>Каша молочная "Дружба" с маслом</t>
  </si>
  <si>
    <t>Оновное (ОРГАНИЗОВАННОЕ) меню завтраков и обедов организации центров дневного пребывания и лагеря труда.</t>
  </si>
  <si>
    <t>СОГЛАСОВАНО: МБОУ СОШ</t>
  </si>
  <si>
    <t>УТВЕРЖДАЮ : (ИП оператор, если есть)</t>
  </si>
  <si>
    <t>ТК, Рецп</t>
  </si>
  <si>
    <t>тк 56</t>
  </si>
  <si>
    <t>тк68</t>
  </si>
  <si>
    <t>тк64</t>
  </si>
  <si>
    <t>тк 57</t>
  </si>
  <si>
    <t>тк 146</t>
  </si>
  <si>
    <t>тк 58</t>
  </si>
  <si>
    <t>тк 193</t>
  </si>
  <si>
    <t>тк 65</t>
  </si>
  <si>
    <t>тк 91</t>
  </si>
  <si>
    <t xml:space="preserve">Суп картофельный </t>
  </si>
  <si>
    <t xml:space="preserve"> тк 60</t>
  </si>
  <si>
    <t xml:space="preserve">тк 69 </t>
  </si>
  <si>
    <t xml:space="preserve">суп из овощей </t>
  </si>
  <si>
    <t xml:space="preserve"> тк 68</t>
  </si>
  <si>
    <t>тк 209</t>
  </si>
  <si>
    <t>тк 55</t>
  </si>
  <si>
    <t>тк 227</t>
  </si>
  <si>
    <t>тк 178</t>
  </si>
  <si>
    <t xml:space="preserve"> тк 61</t>
  </si>
  <si>
    <t>тк 191</t>
  </si>
  <si>
    <t>тк 64</t>
  </si>
  <si>
    <t>Пудинг из творога с повидлом</t>
  </si>
  <si>
    <t>тк  стр 58</t>
  </si>
  <si>
    <t>ТК№65</t>
  </si>
  <si>
    <t>Суп картофельный с бобовыми и гренками</t>
  </si>
  <si>
    <t xml:space="preserve"> тк 209</t>
  </si>
  <si>
    <t>тк 67</t>
  </si>
  <si>
    <t>тк 205</t>
  </si>
  <si>
    <t xml:space="preserve">тк 70 </t>
  </si>
  <si>
    <t>Свекольник со смет</t>
  </si>
  <si>
    <t xml:space="preserve"> тк 207</t>
  </si>
  <si>
    <t>каша рисовая молочная см</t>
  </si>
  <si>
    <t>Жаркое по-домашнему</t>
  </si>
  <si>
    <t>тк 98</t>
  </si>
  <si>
    <t xml:space="preserve">омлет натуральный </t>
  </si>
  <si>
    <t>тк 234</t>
  </si>
  <si>
    <t>тк 8</t>
  </si>
  <si>
    <t>картофельное пюре</t>
  </si>
</sst>
</file>

<file path=xl/styles.xml><?xml version="1.0" encoding="utf-8"?>
<styleSheet xmlns="http://schemas.openxmlformats.org/spreadsheetml/2006/main">
  <numFmts count="1">
    <numFmt numFmtId="164" formatCode="0.0"/>
  </numFmts>
  <fonts count="18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i/>
      <sz val="10"/>
      <color theme="1"/>
      <name val="Times New Roman"/>
      <family val="1"/>
      <charset val="204"/>
    </font>
    <font>
      <sz val="10"/>
      <color rgb="FF1C1C1C"/>
      <name val="Times New Roman"/>
      <family val="1"/>
      <charset val="204"/>
    </font>
    <font>
      <b/>
      <sz val="10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5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  <font>
      <sz val="10"/>
      <color rgb="FF312E25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8"/>
      <color rgb="FF1C1C1C"/>
      <name val="Times New Roman"/>
      <family val="1"/>
      <charset val="204"/>
    </font>
    <font>
      <b/>
      <sz val="14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2" fillId="0" borderId="0"/>
  </cellStyleXfs>
  <cellXfs count="77">
    <xf numFmtId="0" fontId="0" fillId="0" borderId="0" xfId="0"/>
    <xf numFmtId="0" fontId="5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right" vertical="center" wrapText="1"/>
    </xf>
    <xf numFmtId="0" fontId="8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7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vertical="center" wrapText="1"/>
    </xf>
    <xf numFmtId="0" fontId="9" fillId="0" borderId="1" xfId="0" applyFont="1" applyBorder="1" applyAlignment="1">
      <alignment vertical="center" wrapText="1"/>
    </xf>
    <xf numFmtId="0" fontId="0" fillId="0" borderId="0" xfId="0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/>
    <xf numFmtId="0" fontId="11" fillId="0" borderId="0" xfId="0" applyFont="1" applyBorder="1" applyAlignment="1">
      <alignment horizontal="right"/>
    </xf>
    <xf numFmtId="0" fontId="8" fillId="0" borderId="1" xfId="0" applyFont="1" applyFill="1" applyBorder="1" applyAlignment="1">
      <alignment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vertical="center" wrapText="1"/>
    </xf>
    <xf numFmtId="0" fontId="3" fillId="0" borderId="1" xfId="0" applyFont="1" applyFill="1" applyBorder="1" applyAlignment="1">
      <alignment vertical="center"/>
    </xf>
    <xf numFmtId="0" fontId="4" fillId="0" borderId="1" xfId="0" applyFont="1" applyFill="1" applyBorder="1" applyAlignment="1">
      <alignment vertical="center" wrapText="1"/>
    </xf>
    <xf numFmtId="0" fontId="8" fillId="0" borderId="1" xfId="0" applyFont="1" applyFill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0" fillId="0" borderId="0" xfId="0" applyFill="1"/>
    <xf numFmtId="2" fontId="7" fillId="0" borderId="1" xfId="0" applyNumberFormat="1" applyFont="1" applyFill="1" applyBorder="1" applyAlignment="1">
      <alignment vertical="center" wrapText="1"/>
    </xf>
    <xf numFmtId="164" fontId="13" fillId="0" borderId="1" xfId="0" applyNumberFormat="1" applyFont="1" applyFill="1" applyBorder="1" applyAlignment="1">
      <alignment horizontal="right" vertical="center"/>
    </xf>
    <xf numFmtId="164" fontId="3" fillId="0" borderId="1" xfId="0" applyNumberFormat="1" applyFont="1" applyBorder="1" applyAlignment="1">
      <alignment vertical="center" wrapText="1"/>
    </xf>
    <xf numFmtId="164" fontId="6" fillId="0" borderId="1" xfId="0" applyNumberFormat="1" applyFont="1" applyFill="1" applyBorder="1" applyAlignment="1">
      <alignment vertical="center" wrapText="1"/>
    </xf>
    <xf numFmtId="164" fontId="6" fillId="0" borderId="1" xfId="0" applyNumberFormat="1" applyFont="1" applyBorder="1" applyAlignment="1">
      <alignment vertical="center" wrapText="1"/>
    </xf>
    <xf numFmtId="164" fontId="3" fillId="0" borderId="1" xfId="0" applyNumberFormat="1" applyFont="1" applyFill="1" applyBorder="1" applyAlignment="1">
      <alignment vertical="center" wrapText="1"/>
    </xf>
    <xf numFmtId="164" fontId="8" fillId="0" borderId="1" xfId="0" applyNumberFormat="1" applyFont="1" applyFill="1" applyBorder="1" applyAlignment="1">
      <alignment vertical="center" wrapText="1"/>
    </xf>
    <xf numFmtId="164" fontId="8" fillId="0" borderId="1" xfId="0" applyNumberFormat="1" applyFont="1" applyBorder="1" applyAlignment="1">
      <alignment vertical="center" wrapText="1"/>
    </xf>
    <xf numFmtId="164" fontId="7" fillId="0" borderId="1" xfId="0" applyNumberFormat="1" applyFont="1" applyFill="1" applyBorder="1" applyAlignment="1">
      <alignment vertical="center" wrapText="1"/>
    </xf>
    <xf numFmtId="164" fontId="6" fillId="0" borderId="1" xfId="0" applyNumberFormat="1" applyFont="1" applyBorder="1" applyAlignment="1">
      <alignment horizontal="right" vertical="center" wrapText="1"/>
    </xf>
    <xf numFmtId="164" fontId="3" fillId="0" borderId="1" xfId="0" applyNumberFormat="1" applyFont="1" applyBorder="1" applyAlignment="1">
      <alignment horizontal="right" vertical="center" wrapText="1"/>
    </xf>
    <xf numFmtId="164" fontId="6" fillId="0" borderId="1" xfId="0" applyNumberFormat="1" applyFont="1" applyFill="1" applyBorder="1" applyAlignment="1">
      <alignment horizontal="right" vertical="center" wrapText="1"/>
    </xf>
    <xf numFmtId="164" fontId="7" fillId="0" borderId="1" xfId="0" applyNumberFormat="1" applyFont="1" applyFill="1" applyBorder="1" applyAlignment="1">
      <alignment horizontal="center" vertical="center" wrapText="1"/>
    </xf>
    <xf numFmtId="164" fontId="0" fillId="0" borderId="0" xfId="0" applyNumberFormat="1"/>
    <xf numFmtId="164" fontId="7" fillId="0" borderId="1" xfId="0" applyNumberFormat="1" applyFont="1" applyBorder="1" applyAlignment="1">
      <alignment vertical="center" wrapText="1"/>
    </xf>
    <xf numFmtId="164" fontId="4" fillId="0" borderId="1" xfId="0" applyNumberFormat="1" applyFont="1" applyFill="1" applyBorder="1" applyAlignment="1">
      <alignment vertical="center" wrapText="1"/>
    </xf>
    <xf numFmtId="164" fontId="7" fillId="0" borderId="1" xfId="0" applyNumberFormat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Fill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9" fillId="0" borderId="1" xfId="0" applyFont="1" applyFill="1" applyBorder="1" applyAlignment="1">
      <alignment vertical="center" wrapText="1"/>
    </xf>
    <xf numFmtId="0" fontId="14" fillId="0" borderId="1" xfId="0" applyFont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2" fontId="4" fillId="0" borderId="1" xfId="0" applyNumberFormat="1" applyFont="1" applyFill="1" applyBorder="1" applyAlignment="1">
      <alignment vertical="center" wrapText="1"/>
    </xf>
    <xf numFmtId="164" fontId="8" fillId="2" borderId="1" xfId="0" applyNumberFormat="1" applyFont="1" applyFill="1" applyBorder="1" applyAlignment="1">
      <alignment vertical="center" wrapText="1"/>
    </xf>
    <xf numFmtId="0" fontId="4" fillId="0" borderId="1" xfId="0" applyFont="1" applyFill="1" applyBorder="1" applyAlignment="1">
      <alignment horizontal="right" vertical="center" wrapText="1"/>
    </xf>
    <xf numFmtId="0" fontId="4" fillId="0" borderId="1" xfId="0" applyFont="1" applyBorder="1" applyAlignment="1">
      <alignment horizontal="right" vertical="center" wrapText="1"/>
    </xf>
    <xf numFmtId="0" fontId="8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vertical="center"/>
    </xf>
    <xf numFmtId="0" fontId="3" fillId="0" borderId="1" xfId="1" applyFont="1" applyBorder="1" applyAlignment="1">
      <alignment horizontal="right" vertical="center"/>
    </xf>
    <xf numFmtId="0" fontId="3" fillId="0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164" fontId="3" fillId="0" borderId="1" xfId="0" applyNumberFormat="1" applyFont="1" applyFill="1" applyBorder="1" applyAlignment="1">
      <alignment horizontal="right" vertical="center" wrapText="1"/>
    </xf>
    <xf numFmtId="2" fontId="4" fillId="0" borderId="1" xfId="0" applyNumberFormat="1" applyFont="1" applyFill="1" applyBorder="1" applyAlignment="1">
      <alignment horizontal="right" vertical="center" wrapText="1"/>
    </xf>
    <xf numFmtId="49" fontId="4" fillId="0" borderId="1" xfId="0" applyNumberFormat="1" applyFont="1" applyFill="1" applyBorder="1" applyAlignment="1">
      <alignment horizontal="right" vertical="center" wrapText="1"/>
    </xf>
    <xf numFmtId="0" fontId="4" fillId="0" borderId="1" xfId="0" applyFont="1" applyFill="1" applyBorder="1" applyAlignment="1">
      <alignment horizontal="center" vertical="center"/>
    </xf>
    <xf numFmtId="0" fontId="17" fillId="0" borderId="0" xfId="0" applyFont="1"/>
    <xf numFmtId="0" fontId="10" fillId="0" borderId="1" xfId="0" applyFont="1" applyFill="1" applyBorder="1" applyAlignment="1">
      <alignment horizontal="left" vertical="center"/>
    </xf>
    <xf numFmtId="0" fontId="10" fillId="0" borderId="1" xfId="0" applyFont="1" applyBorder="1" applyAlignment="1">
      <alignment horizontal="left" vertical="center"/>
    </xf>
    <xf numFmtId="0" fontId="14" fillId="0" borderId="1" xfId="0" applyFont="1" applyFill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 wrapText="1"/>
    </xf>
    <xf numFmtId="0" fontId="15" fillId="0" borderId="1" xfId="0" applyFont="1" applyFill="1" applyBorder="1" applyAlignment="1">
      <alignment horizontal="center" vertical="center" wrapText="1"/>
    </xf>
    <xf numFmtId="0" fontId="15" fillId="0" borderId="1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left" vertical="center" wrapText="1"/>
    </xf>
    <xf numFmtId="0" fontId="14" fillId="0" borderId="1" xfId="0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center" wrapText="1"/>
    </xf>
    <xf numFmtId="0" fontId="0" fillId="0" borderId="2" xfId="0" applyBorder="1" applyAlignment="1">
      <alignment vertical="center" wrapText="1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104775</xdr:colOff>
      <xdr:row>76</xdr:row>
      <xdr:rowOff>47625</xdr:rowOff>
    </xdr:from>
    <xdr:to>
      <xdr:col>0</xdr:col>
      <xdr:colOff>904875</xdr:colOff>
      <xdr:row>76</xdr:row>
      <xdr:rowOff>352425</xdr:rowOff>
    </xdr:to>
    <xdr:sp macro="" textlink="">
      <xdr:nvSpPr>
        <xdr:cNvPr id="1026" name="Text Box 2">
          <a:extLst>
            <a:ext uri="{FF2B5EF4-FFF2-40B4-BE49-F238E27FC236}">
              <a16:creationId xmlns:a16="http://schemas.microsoft.com/office/drawing/2014/main" xmlns="" id="{00000000-0008-0000-0000-000002040000}"/>
            </a:ext>
          </a:extLst>
        </xdr:cNvPr>
        <xdr:cNvSpPr txBox="1">
          <a:spLocks noChangeArrowheads="1"/>
        </xdr:cNvSpPr>
      </xdr:nvSpPr>
      <xdr:spPr bwMode="auto">
        <a:xfrm>
          <a:off x="104775" y="20631150"/>
          <a:ext cx="8001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endParaRPr lang="ru-RU" sz="11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1</xdr:col>
      <xdr:colOff>409575</xdr:colOff>
      <xdr:row>185</xdr:row>
      <xdr:rowOff>38100</xdr:rowOff>
    </xdr:from>
    <xdr:to>
      <xdr:col>2</xdr:col>
      <xdr:colOff>0</xdr:colOff>
      <xdr:row>186</xdr:row>
      <xdr:rowOff>9524</xdr:rowOff>
    </xdr:to>
    <xdr:sp macro="" textlink="">
      <xdr:nvSpPr>
        <xdr:cNvPr id="1028" name="Text Box 4">
          <a:extLst>
            <a:ext uri="{FF2B5EF4-FFF2-40B4-BE49-F238E27FC236}">
              <a16:creationId xmlns:a16="http://schemas.microsoft.com/office/drawing/2014/main" xmlns="" id="{00000000-0008-0000-0000-000004040000}"/>
            </a:ext>
          </a:extLst>
        </xdr:cNvPr>
        <xdr:cNvSpPr txBox="1">
          <a:spLocks noChangeArrowheads="1"/>
        </xdr:cNvSpPr>
      </xdr:nvSpPr>
      <xdr:spPr bwMode="auto">
        <a:xfrm>
          <a:off x="1400175" y="45043725"/>
          <a:ext cx="1409700" cy="1714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endParaRPr lang="ru-RU" sz="11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0</xdr:col>
      <xdr:colOff>104775</xdr:colOff>
      <xdr:row>276</xdr:row>
      <xdr:rowOff>0</xdr:rowOff>
    </xdr:from>
    <xdr:to>
      <xdr:col>0</xdr:col>
      <xdr:colOff>904875</xdr:colOff>
      <xdr:row>276</xdr:row>
      <xdr:rowOff>0</xdr:rowOff>
    </xdr:to>
    <xdr:sp macro="" textlink="">
      <xdr:nvSpPr>
        <xdr:cNvPr id="7" name="Text Box 2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 txBox="1">
          <a:spLocks noChangeArrowheads="1"/>
        </xdr:cNvSpPr>
      </xdr:nvSpPr>
      <xdr:spPr bwMode="auto">
        <a:xfrm>
          <a:off x="104775" y="17287875"/>
          <a:ext cx="8001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endParaRPr lang="ru-RU" sz="11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1</xdr:col>
      <xdr:colOff>409575</xdr:colOff>
      <xdr:row>204</xdr:row>
      <xdr:rowOff>38100</xdr:rowOff>
    </xdr:from>
    <xdr:to>
      <xdr:col>2</xdr:col>
      <xdr:colOff>0</xdr:colOff>
      <xdr:row>205</xdr:row>
      <xdr:rowOff>9524</xdr:rowOff>
    </xdr:to>
    <xdr:sp macro="" textlink="">
      <xdr:nvSpPr>
        <xdr:cNvPr id="10" name="Text Box 4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SpPr txBox="1">
          <a:spLocks noChangeArrowheads="1"/>
        </xdr:cNvSpPr>
      </xdr:nvSpPr>
      <xdr:spPr bwMode="auto">
        <a:xfrm>
          <a:off x="1400175" y="36680775"/>
          <a:ext cx="1409700" cy="1714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endParaRPr lang="ru-RU" sz="11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1</xdr:col>
      <xdr:colOff>409575</xdr:colOff>
      <xdr:row>222</xdr:row>
      <xdr:rowOff>38100</xdr:rowOff>
    </xdr:from>
    <xdr:to>
      <xdr:col>2</xdr:col>
      <xdr:colOff>0</xdr:colOff>
      <xdr:row>223</xdr:row>
      <xdr:rowOff>9524</xdr:rowOff>
    </xdr:to>
    <xdr:sp macro="" textlink="">
      <xdr:nvSpPr>
        <xdr:cNvPr id="11" name="Text Box 4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SpPr txBox="1">
          <a:spLocks noChangeArrowheads="1"/>
        </xdr:cNvSpPr>
      </xdr:nvSpPr>
      <xdr:spPr bwMode="auto">
        <a:xfrm>
          <a:off x="1400175" y="44853225"/>
          <a:ext cx="1409700" cy="1714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endParaRPr lang="ru-RU" sz="11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1</xdr:col>
      <xdr:colOff>409575</xdr:colOff>
      <xdr:row>239</xdr:row>
      <xdr:rowOff>38100</xdr:rowOff>
    </xdr:from>
    <xdr:to>
      <xdr:col>2</xdr:col>
      <xdr:colOff>0</xdr:colOff>
      <xdr:row>240</xdr:row>
      <xdr:rowOff>9524</xdr:rowOff>
    </xdr:to>
    <xdr:sp macro="" textlink="">
      <xdr:nvSpPr>
        <xdr:cNvPr id="12" name="Text Box 4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 txBox="1">
          <a:spLocks noChangeArrowheads="1"/>
        </xdr:cNvSpPr>
      </xdr:nvSpPr>
      <xdr:spPr bwMode="auto">
        <a:xfrm>
          <a:off x="1400175" y="49339500"/>
          <a:ext cx="1409700" cy="17144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endParaRPr lang="ru-RU" sz="11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1</xdr:col>
      <xdr:colOff>409575</xdr:colOff>
      <xdr:row>276</xdr:row>
      <xdr:rowOff>0</xdr:rowOff>
    </xdr:from>
    <xdr:to>
      <xdr:col>2</xdr:col>
      <xdr:colOff>0</xdr:colOff>
      <xdr:row>276</xdr:row>
      <xdr:rowOff>9524</xdr:rowOff>
    </xdr:to>
    <xdr:sp macro="" textlink="">
      <xdr:nvSpPr>
        <xdr:cNvPr id="13" name="Text Box 4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SpPr txBox="1">
          <a:spLocks noChangeArrowheads="1"/>
        </xdr:cNvSpPr>
      </xdr:nvSpPr>
      <xdr:spPr bwMode="auto">
        <a:xfrm>
          <a:off x="1400175" y="53187600"/>
          <a:ext cx="1409700" cy="2762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r>
            <a:rPr lang="ru-RU" sz="1100" b="0" i="0" u="none" strike="noStrike" baseline="0">
              <a:solidFill>
                <a:srgbClr val="000000"/>
              </a:solidFill>
              <a:latin typeface="Times New Roman"/>
              <a:cs typeface="Times New Roman"/>
            </a:rPr>
            <a:t>6</a:t>
          </a:r>
        </a:p>
      </xdr:txBody>
    </xdr:sp>
    <xdr:clientData/>
  </xdr:twoCellAnchor>
  <xdr:twoCellAnchor>
    <xdr:from>
      <xdr:col>1</xdr:col>
      <xdr:colOff>409575</xdr:colOff>
      <xdr:row>293</xdr:row>
      <xdr:rowOff>38100</xdr:rowOff>
    </xdr:from>
    <xdr:to>
      <xdr:col>2</xdr:col>
      <xdr:colOff>0</xdr:colOff>
      <xdr:row>294</xdr:row>
      <xdr:rowOff>9524</xdr:rowOff>
    </xdr:to>
    <xdr:sp macro="" textlink="">
      <xdr:nvSpPr>
        <xdr:cNvPr id="15" name="Text Box 4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SpPr txBox="1">
          <a:spLocks noChangeArrowheads="1"/>
        </xdr:cNvSpPr>
      </xdr:nvSpPr>
      <xdr:spPr bwMode="auto">
        <a:xfrm>
          <a:off x="723900" y="50815875"/>
          <a:ext cx="1724025" cy="1619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endParaRPr lang="ru-RU" sz="11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1</xdr:col>
      <xdr:colOff>409575</xdr:colOff>
      <xdr:row>311</xdr:row>
      <xdr:rowOff>38100</xdr:rowOff>
    </xdr:from>
    <xdr:to>
      <xdr:col>2</xdr:col>
      <xdr:colOff>0</xdr:colOff>
      <xdr:row>312</xdr:row>
      <xdr:rowOff>9524</xdr:rowOff>
    </xdr:to>
    <xdr:sp macro="" textlink="">
      <xdr:nvSpPr>
        <xdr:cNvPr id="16" name="Text Box 4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SpPr txBox="1">
          <a:spLocks noChangeArrowheads="1"/>
        </xdr:cNvSpPr>
      </xdr:nvSpPr>
      <xdr:spPr bwMode="auto">
        <a:xfrm>
          <a:off x="723900" y="50815875"/>
          <a:ext cx="1724025" cy="1619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endParaRPr lang="ru-RU" sz="11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1</xdr:col>
      <xdr:colOff>409575</xdr:colOff>
      <xdr:row>329</xdr:row>
      <xdr:rowOff>38100</xdr:rowOff>
    </xdr:from>
    <xdr:to>
      <xdr:col>2</xdr:col>
      <xdr:colOff>0</xdr:colOff>
      <xdr:row>330</xdr:row>
      <xdr:rowOff>9524</xdr:rowOff>
    </xdr:to>
    <xdr:sp macro="" textlink="">
      <xdr:nvSpPr>
        <xdr:cNvPr id="17" name="Text Box 4">
          <a:extLst>
            <a:ext uri="{FF2B5EF4-FFF2-40B4-BE49-F238E27FC236}">
              <a16:creationId xmlns:a16="http://schemas.microsoft.com/office/drawing/2014/main" xmlns="" id="{F24CEB72-F7E9-4726-877E-2D2FEA158C4D}"/>
            </a:ext>
          </a:extLst>
        </xdr:cNvPr>
        <xdr:cNvSpPr txBox="1">
          <a:spLocks noChangeArrowheads="1"/>
        </xdr:cNvSpPr>
      </xdr:nvSpPr>
      <xdr:spPr bwMode="auto">
        <a:xfrm>
          <a:off x="1194435" y="40378380"/>
          <a:ext cx="2076450" cy="1543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endParaRPr lang="ru-RU" sz="11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1</xdr:col>
      <xdr:colOff>409575</xdr:colOff>
      <xdr:row>347</xdr:row>
      <xdr:rowOff>38100</xdr:rowOff>
    </xdr:from>
    <xdr:to>
      <xdr:col>2</xdr:col>
      <xdr:colOff>0</xdr:colOff>
      <xdr:row>348</xdr:row>
      <xdr:rowOff>9524</xdr:rowOff>
    </xdr:to>
    <xdr:sp macro="" textlink="">
      <xdr:nvSpPr>
        <xdr:cNvPr id="18" name="Text Box 4">
          <a:extLst>
            <a:ext uri="{FF2B5EF4-FFF2-40B4-BE49-F238E27FC236}">
              <a16:creationId xmlns:a16="http://schemas.microsoft.com/office/drawing/2014/main" xmlns="" id="{9768AAC1-6CFC-4D73-B11F-0A6FC6ACC1F8}"/>
            </a:ext>
          </a:extLst>
        </xdr:cNvPr>
        <xdr:cNvSpPr txBox="1">
          <a:spLocks noChangeArrowheads="1"/>
        </xdr:cNvSpPr>
      </xdr:nvSpPr>
      <xdr:spPr bwMode="auto">
        <a:xfrm>
          <a:off x="1194435" y="50147220"/>
          <a:ext cx="2076450" cy="15430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endParaRPr lang="ru-RU" sz="11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0</xdr:col>
      <xdr:colOff>104775</xdr:colOff>
      <xdr:row>365</xdr:row>
      <xdr:rowOff>47625</xdr:rowOff>
    </xdr:from>
    <xdr:to>
      <xdr:col>0</xdr:col>
      <xdr:colOff>904875</xdr:colOff>
      <xdr:row>365</xdr:row>
      <xdr:rowOff>352425</xdr:rowOff>
    </xdr:to>
    <xdr:sp macro="" textlink="">
      <xdr:nvSpPr>
        <xdr:cNvPr id="19" name="Text Box 2">
          <a:extLst>
            <a:ext uri="{FF2B5EF4-FFF2-40B4-BE49-F238E27FC236}">
              <a16:creationId xmlns:a16="http://schemas.microsoft.com/office/drawing/2014/main" xmlns="" id="{E3248795-7AF5-44D8-A482-114E1742CF4C}"/>
            </a:ext>
          </a:extLst>
        </xdr:cNvPr>
        <xdr:cNvSpPr txBox="1">
          <a:spLocks noChangeArrowheads="1"/>
        </xdr:cNvSpPr>
      </xdr:nvSpPr>
      <xdr:spPr bwMode="auto">
        <a:xfrm>
          <a:off x="104775" y="46925865"/>
          <a:ext cx="678180" cy="1676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endParaRPr lang="ru-RU" sz="11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1</xdr:col>
      <xdr:colOff>409575</xdr:colOff>
      <xdr:row>365</xdr:row>
      <xdr:rowOff>38100</xdr:rowOff>
    </xdr:from>
    <xdr:to>
      <xdr:col>2</xdr:col>
      <xdr:colOff>0</xdr:colOff>
      <xdr:row>366</xdr:row>
      <xdr:rowOff>9524</xdr:rowOff>
    </xdr:to>
    <xdr:sp macro="" textlink="">
      <xdr:nvSpPr>
        <xdr:cNvPr id="20" name="Text Box 4">
          <a:extLst>
            <a:ext uri="{FF2B5EF4-FFF2-40B4-BE49-F238E27FC236}">
              <a16:creationId xmlns:a16="http://schemas.microsoft.com/office/drawing/2014/main" xmlns="" id="{E3B4DDAB-71A4-4A3B-A3FF-48BB4459EFED}"/>
            </a:ext>
          </a:extLst>
        </xdr:cNvPr>
        <xdr:cNvSpPr txBox="1">
          <a:spLocks noChangeArrowheads="1"/>
        </xdr:cNvSpPr>
      </xdr:nvSpPr>
      <xdr:spPr bwMode="auto">
        <a:xfrm>
          <a:off x="1194435" y="46916340"/>
          <a:ext cx="2076450" cy="18478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endParaRPr lang="ru-RU" sz="11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1</xdr:col>
      <xdr:colOff>409575</xdr:colOff>
      <xdr:row>167</xdr:row>
      <xdr:rowOff>38100</xdr:rowOff>
    </xdr:from>
    <xdr:to>
      <xdr:col>2</xdr:col>
      <xdr:colOff>0</xdr:colOff>
      <xdr:row>168</xdr:row>
      <xdr:rowOff>9524</xdr:rowOff>
    </xdr:to>
    <xdr:sp macro="" textlink="">
      <xdr:nvSpPr>
        <xdr:cNvPr id="21" name="Text Box 4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 txBox="1">
          <a:spLocks noChangeArrowheads="1"/>
        </xdr:cNvSpPr>
      </xdr:nvSpPr>
      <xdr:spPr bwMode="auto">
        <a:xfrm>
          <a:off x="1009650" y="34270950"/>
          <a:ext cx="1847850" cy="1619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endParaRPr lang="ru-RU" sz="11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  <xdr:twoCellAnchor>
    <xdr:from>
      <xdr:col>1</xdr:col>
      <xdr:colOff>409575</xdr:colOff>
      <xdr:row>258</xdr:row>
      <xdr:rowOff>0</xdr:rowOff>
    </xdr:from>
    <xdr:to>
      <xdr:col>2</xdr:col>
      <xdr:colOff>0</xdr:colOff>
      <xdr:row>258</xdr:row>
      <xdr:rowOff>9524</xdr:rowOff>
    </xdr:to>
    <xdr:sp macro="" textlink="">
      <xdr:nvSpPr>
        <xdr:cNvPr id="25" name="Text Box 4">
          <a:extLst>
            <a:ext uri="{FF2B5EF4-FFF2-40B4-BE49-F238E27FC236}">
              <a16:creationId xmlns:a16="http://schemas.microsoft.com/office/drawing/2014/main" xmlns="" id="{64A32C95-A4A6-428F-BBD4-0E91AFACCDA5}"/>
            </a:ext>
          </a:extLst>
        </xdr:cNvPr>
        <xdr:cNvSpPr txBox="1">
          <a:spLocks noChangeArrowheads="1"/>
        </xdr:cNvSpPr>
      </xdr:nvSpPr>
      <xdr:spPr bwMode="auto">
        <a:xfrm>
          <a:off x="1026795" y="48844200"/>
          <a:ext cx="1952625" cy="952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 vertOverflow="clip" wrap="square" lIns="0" tIns="0" rIns="0" bIns="0" anchor="t" upright="1"/>
        <a:lstStyle/>
        <a:p>
          <a:pPr algn="l" rtl="0">
            <a:defRPr sz="1000"/>
          </a:pPr>
          <a:endParaRPr lang="ru-RU" sz="1100" b="0" i="0" u="none" strike="noStrike" baseline="0">
            <a:solidFill>
              <a:srgbClr val="000000"/>
            </a:solidFill>
            <a:latin typeface="Times New Roman"/>
            <a:cs typeface="Times New Roman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S384"/>
  <sheetViews>
    <sheetView tabSelected="1" topLeftCell="A361" workbookViewId="0">
      <selection activeCell="B387" sqref="B387"/>
    </sheetView>
  </sheetViews>
  <sheetFormatPr defaultRowHeight="15"/>
  <cols>
    <col min="1" max="1" width="9" customWidth="1"/>
    <col min="2" max="2" width="38.42578125" customWidth="1"/>
    <col min="3" max="3" width="6.85546875" customWidth="1"/>
    <col min="4" max="4" width="7.7109375" customWidth="1"/>
    <col min="5" max="5" width="6.85546875" customWidth="1"/>
    <col min="6" max="6" width="8" customWidth="1"/>
    <col min="7" max="7" width="8.7109375" customWidth="1"/>
    <col min="8" max="8" width="6.7109375" customWidth="1"/>
    <col min="9" max="15" width="6.28515625" customWidth="1"/>
  </cols>
  <sheetData>
    <row r="2" spans="1:15" ht="15.75">
      <c r="A2" s="64" t="s">
        <v>186</v>
      </c>
      <c r="B2" s="64"/>
      <c r="C2" s="64"/>
      <c r="D2" s="64"/>
      <c r="E2" s="64"/>
      <c r="F2" s="64"/>
      <c r="G2" s="64"/>
      <c r="H2" s="64"/>
      <c r="I2" s="64"/>
      <c r="J2" s="64" t="s">
        <v>187</v>
      </c>
      <c r="K2" s="64"/>
      <c r="L2" s="64"/>
      <c r="M2" s="64"/>
      <c r="N2" s="64"/>
    </row>
    <row r="3" spans="1:15" ht="48" customHeight="1">
      <c r="A3" s="73" t="s">
        <v>185</v>
      </c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</row>
    <row r="4" spans="1:15" ht="7.5" customHeight="1">
      <c r="A4" s="74"/>
      <c r="B4" s="74"/>
      <c r="C4" s="74"/>
      <c r="D4" s="74"/>
      <c r="E4" s="74"/>
      <c r="F4" s="74"/>
      <c r="G4" s="74"/>
      <c r="H4" s="74"/>
      <c r="I4" s="74"/>
      <c r="J4" s="74"/>
      <c r="K4" s="74"/>
      <c r="L4" s="74"/>
      <c r="M4" s="74"/>
      <c r="N4" s="74"/>
      <c r="O4" s="74"/>
    </row>
    <row r="5" spans="1:15">
      <c r="A5" s="44" t="s">
        <v>188</v>
      </c>
      <c r="B5" s="66" t="s">
        <v>104</v>
      </c>
      <c r="C5" s="66"/>
      <c r="D5" s="66"/>
      <c r="E5" s="66"/>
      <c r="F5" s="66"/>
      <c r="G5" s="66"/>
      <c r="H5" s="66"/>
      <c r="I5" s="66"/>
      <c r="J5" s="66"/>
      <c r="K5" s="66"/>
      <c r="L5" s="66"/>
      <c r="M5" s="66"/>
      <c r="N5" s="66"/>
      <c r="O5" s="66"/>
    </row>
    <row r="6" spans="1:15" ht="12.95" customHeight="1">
      <c r="A6" s="68" t="s">
        <v>0</v>
      </c>
      <c r="B6" s="68"/>
      <c r="C6" s="67" t="s">
        <v>171</v>
      </c>
      <c r="D6" s="67" t="s">
        <v>1</v>
      </c>
      <c r="E6" s="68" t="s">
        <v>2</v>
      </c>
      <c r="F6" s="68" t="s">
        <v>170</v>
      </c>
      <c r="G6" s="68" t="s">
        <v>3</v>
      </c>
      <c r="H6" s="68" t="s">
        <v>172</v>
      </c>
      <c r="I6" s="68" t="s">
        <v>4</v>
      </c>
      <c r="J6" s="68"/>
      <c r="K6" s="68"/>
      <c r="L6" s="68"/>
      <c r="M6" s="68" t="s">
        <v>5</v>
      </c>
      <c r="N6" s="68"/>
      <c r="O6" s="68"/>
    </row>
    <row r="7" spans="1:15" ht="12.95" customHeight="1">
      <c r="A7" s="68"/>
      <c r="B7" s="68"/>
      <c r="C7" s="67"/>
      <c r="D7" s="67"/>
      <c r="E7" s="68"/>
      <c r="F7" s="68"/>
      <c r="G7" s="68"/>
      <c r="H7" s="68"/>
      <c r="I7" s="47" t="s">
        <v>6</v>
      </c>
      <c r="J7" s="47" t="s">
        <v>7</v>
      </c>
      <c r="K7" s="47" t="s">
        <v>8</v>
      </c>
      <c r="L7" s="47" t="s">
        <v>9</v>
      </c>
      <c r="M7" s="47" t="s">
        <v>173</v>
      </c>
      <c r="N7" s="47" t="s">
        <v>174</v>
      </c>
      <c r="O7" s="47" t="s">
        <v>175</v>
      </c>
    </row>
    <row r="8" spans="1:15" ht="12.95" customHeight="1">
      <c r="A8" s="4"/>
      <c r="B8" s="43" t="s">
        <v>10</v>
      </c>
      <c r="C8" s="13"/>
      <c r="D8" s="13"/>
      <c r="E8" s="4"/>
      <c r="F8" s="4"/>
      <c r="G8" s="4"/>
      <c r="H8" s="4"/>
      <c r="I8" s="4"/>
      <c r="J8" s="4"/>
      <c r="K8" s="4"/>
      <c r="L8" s="4"/>
      <c r="M8" s="4"/>
      <c r="N8" s="4"/>
      <c r="O8" s="4"/>
    </row>
    <row r="9" spans="1:15" ht="12.95" customHeight="1">
      <c r="A9" s="55">
        <v>191</v>
      </c>
      <c r="B9" s="56" t="s">
        <v>18</v>
      </c>
      <c r="C9" s="58">
        <v>185</v>
      </c>
      <c r="D9" s="22" t="s">
        <v>166</v>
      </c>
      <c r="E9" s="22" t="s">
        <v>167</v>
      </c>
      <c r="F9" s="22">
        <v>52.8</v>
      </c>
      <c r="G9" s="23">
        <v>256</v>
      </c>
      <c r="H9" s="23">
        <v>0.09</v>
      </c>
      <c r="I9" s="23">
        <v>137.12</v>
      </c>
      <c r="J9" s="23">
        <v>15.85</v>
      </c>
      <c r="K9" s="23">
        <v>140.32</v>
      </c>
      <c r="L9" s="23">
        <v>1.02</v>
      </c>
      <c r="M9" s="23">
        <v>189.15</v>
      </c>
      <c r="N9" s="23">
        <v>0.74</v>
      </c>
      <c r="O9" s="23">
        <v>0.09</v>
      </c>
    </row>
    <row r="10" spans="1:15" ht="12.95" customHeight="1">
      <c r="A10" s="55" t="s">
        <v>63</v>
      </c>
      <c r="B10" s="56" t="s">
        <v>29</v>
      </c>
      <c r="C10" s="58">
        <v>10</v>
      </c>
      <c r="D10" s="60">
        <v>2.4500000000000002</v>
      </c>
      <c r="E10" s="23">
        <v>2.5499999999999998</v>
      </c>
      <c r="F10" s="23">
        <v>32.799999999999997</v>
      </c>
      <c r="G10" s="23">
        <v>40.799999999999997</v>
      </c>
      <c r="H10" s="23">
        <v>0.08</v>
      </c>
      <c r="I10" s="23">
        <v>51.37</v>
      </c>
      <c r="J10" s="23">
        <v>5.62</v>
      </c>
      <c r="K10" s="23">
        <v>67.5</v>
      </c>
      <c r="L10" s="23">
        <v>0.04</v>
      </c>
      <c r="M10" s="23">
        <v>24.75</v>
      </c>
      <c r="N10" s="23">
        <v>0.08</v>
      </c>
      <c r="O10" s="23">
        <v>0.01</v>
      </c>
    </row>
    <row r="11" spans="1:15" ht="12.95" customHeight="1">
      <c r="A11" s="57" t="s">
        <v>64</v>
      </c>
      <c r="B11" s="56" t="s">
        <v>16</v>
      </c>
      <c r="C11" s="58">
        <v>200</v>
      </c>
      <c r="D11" s="60">
        <v>0</v>
      </c>
      <c r="E11" s="23">
        <v>0</v>
      </c>
      <c r="F11" s="23">
        <v>10</v>
      </c>
      <c r="G11" s="23">
        <v>40</v>
      </c>
      <c r="H11" s="23">
        <v>35</v>
      </c>
      <c r="I11" s="23">
        <v>2.4</v>
      </c>
      <c r="J11" s="23">
        <v>0</v>
      </c>
      <c r="K11" s="23">
        <v>0</v>
      </c>
      <c r="L11" s="23">
        <v>0.02</v>
      </c>
      <c r="M11" s="23">
        <v>0</v>
      </c>
      <c r="N11" s="23">
        <v>0</v>
      </c>
      <c r="O11" s="23">
        <v>0.01</v>
      </c>
    </row>
    <row r="12" spans="1:15" ht="12.95" customHeight="1">
      <c r="A12" s="55" t="s">
        <v>65</v>
      </c>
      <c r="B12" s="56" t="s">
        <v>139</v>
      </c>
      <c r="C12" s="58">
        <v>40</v>
      </c>
      <c r="D12" s="60">
        <v>3.28</v>
      </c>
      <c r="E12" s="23">
        <v>3.9</v>
      </c>
      <c r="F12" s="23">
        <v>12.48</v>
      </c>
      <c r="G12" s="23">
        <v>69</v>
      </c>
      <c r="H12" s="23">
        <v>10</v>
      </c>
      <c r="I12" s="23">
        <v>16</v>
      </c>
      <c r="J12" s="23">
        <v>9</v>
      </c>
      <c r="K12" s="23">
        <v>0</v>
      </c>
      <c r="L12" s="23">
        <v>2.2000000000000002</v>
      </c>
      <c r="M12" s="23">
        <v>5</v>
      </c>
      <c r="N12" s="23">
        <v>0.2</v>
      </c>
      <c r="O12" s="23">
        <v>0.03</v>
      </c>
    </row>
    <row r="13" spans="1:15" ht="12.95" customHeight="1">
      <c r="A13" s="55" t="s">
        <v>66</v>
      </c>
      <c r="B13" s="56" t="s">
        <v>138</v>
      </c>
      <c r="C13" s="58">
        <v>100</v>
      </c>
      <c r="D13" s="60">
        <v>9.8000000000000007</v>
      </c>
      <c r="E13" s="23">
        <v>9.1999999999999993</v>
      </c>
      <c r="F13" s="23">
        <v>14.7</v>
      </c>
      <c r="G13" s="23">
        <v>92</v>
      </c>
      <c r="H13" s="23">
        <v>0</v>
      </c>
      <c r="I13" s="23">
        <v>10</v>
      </c>
      <c r="J13" s="23">
        <v>7</v>
      </c>
      <c r="K13" s="23">
        <v>32</v>
      </c>
      <c r="L13" s="23">
        <v>0.55000000000000004</v>
      </c>
      <c r="M13" s="23">
        <v>0</v>
      </c>
      <c r="N13" s="23">
        <v>0.6</v>
      </c>
      <c r="O13" s="23">
        <v>0.06</v>
      </c>
    </row>
    <row r="14" spans="1:15" ht="12.95" customHeight="1">
      <c r="A14" s="4"/>
      <c r="B14" s="5" t="s">
        <v>13</v>
      </c>
      <c r="C14" s="14">
        <f>SUM(C9:C13)</f>
        <v>535</v>
      </c>
      <c r="D14" s="61">
        <f>SUM(D9:D13)</f>
        <v>15.530000000000001</v>
      </c>
      <c r="E14" s="61">
        <f>SUM(E9:E13)</f>
        <v>15.649999999999999</v>
      </c>
      <c r="F14" s="61">
        <f>SUM(F9:F13)</f>
        <v>122.78</v>
      </c>
      <c r="G14" s="62">
        <f t="shared" ref="G14:O14" si="0">SUM(G9:G13)</f>
        <v>497.8</v>
      </c>
      <c r="H14" s="62">
        <f t="shared" si="0"/>
        <v>45.17</v>
      </c>
      <c r="I14" s="62">
        <f t="shared" si="0"/>
        <v>216.89000000000001</v>
      </c>
      <c r="J14" s="62">
        <f t="shared" si="0"/>
        <v>37.47</v>
      </c>
      <c r="K14" s="62">
        <f t="shared" si="0"/>
        <v>239.82</v>
      </c>
      <c r="L14" s="62">
        <f t="shared" si="0"/>
        <v>3.83</v>
      </c>
      <c r="M14" s="62">
        <f t="shared" si="0"/>
        <v>218.9</v>
      </c>
      <c r="N14" s="62">
        <f t="shared" si="0"/>
        <v>1.62</v>
      </c>
      <c r="O14" s="62">
        <f t="shared" si="0"/>
        <v>0.19999999999999998</v>
      </c>
    </row>
    <row r="15" spans="1:15" ht="12.95" customHeight="1">
      <c r="A15" s="4"/>
      <c r="B15" s="43" t="s">
        <v>14</v>
      </c>
      <c r="C15" s="18"/>
      <c r="D15" s="13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</row>
    <row r="16" spans="1:15" ht="12.95" customHeight="1">
      <c r="A16" s="1" t="s">
        <v>11</v>
      </c>
      <c r="B16" s="56" t="s">
        <v>30</v>
      </c>
      <c r="C16" s="58">
        <v>40</v>
      </c>
      <c r="D16" s="26">
        <v>0.24</v>
      </c>
      <c r="E16" s="23">
        <v>0</v>
      </c>
      <c r="F16" s="23">
        <v>1.1599999999999999</v>
      </c>
      <c r="G16" s="23">
        <v>5.6</v>
      </c>
      <c r="H16" s="23">
        <v>10.6</v>
      </c>
      <c r="I16" s="23">
        <v>20.5</v>
      </c>
      <c r="J16" s="23">
        <v>7.5</v>
      </c>
      <c r="K16" s="23">
        <v>0.3</v>
      </c>
      <c r="L16" s="23">
        <v>0.35</v>
      </c>
      <c r="M16" s="23">
        <v>91</v>
      </c>
      <c r="N16" s="23">
        <v>0.8</v>
      </c>
      <c r="O16" s="23">
        <v>0.2</v>
      </c>
    </row>
    <row r="17" spans="1:15" ht="12.95" customHeight="1">
      <c r="A17" s="57" t="s">
        <v>189</v>
      </c>
      <c r="B17" s="56" t="s">
        <v>54</v>
      </c>
      <c r="C17" s="58">
        <v>250</v>
      </c>
      <c r="D17" s="26">
        <v>1.73</v>
      </c>
      <c r="E17" s="23">
        <v>10.67</v>
      </c>
      <c r="F17" s="23">
        <v>25.33</v>
      </c>
      <c r="G17" s="23">
        <v>244</v>
      </c>
      <c r="H17" s="23">
        <v>21.32</v>
      </c>
      <c r="I17" s="23">
        <v>30.08</v>
      </c>
      <c r="J17" s="23">
        <v>22.25</v>
      </c>
      <c r="K17" s="23">
        <v>36</v>
      </c>
      <c r="L17" s="23">
        <v>0.82</v>
      </c>
      <c r="M17" s="23">
        <v>112.3</v>
      </c>
      <c r="N17" s="23">
        <v>0.15</v>
      </c>
      <c r="O17" s="23">
        <v>0.09</v>
      </c>
    </row>
    <row r="18" spans="1:15" ht="12.95" customHeight="1">
      <c r="A18" s="57" t="s">
        <v>67</v>
      </c>
      <c r="B18" s="56" t="s">
        <v>31</v>
      </c>
      <c r="C18" s="58">
        <v>200</v>
      </c>
      <c r="D18" s="26">
        <v>20.2</v>
      </c>
      <c r="E18" s="23">
        <v>2.66</v>
      </c>
      <c r="F18" s="23">
        <v>20.22</v>
      </c>
      <c r="G18" s="23">
        <v>186.18</v>
      </c>
      <c r="H18" s="23">
        <v>1.46</v>
      </c>
      <c r="I18" s="23">
        <v>11.25</v>
      </c>
      <c r="J18" s="23">
        <v>12.77</v>
      </c>
      <c r="K18" s="23">
        <v>134.36000000000001</v>
      </c>
      <c r="L18" s="23">
        <v>1.43</v>
      </c>
      <c r="M18" s="23">
        <v>7.2</v>
      </c>
      <c r="N18" s="23">
        <v>1.68</v>
      </c>
      <c r="O18" s="23">
        <v>0.04</v>
      </c>
    </row>
    <row r="19" spans="1:15" ht="12.95" customHeight="1">
      <c r="A19" s="57" t="s">
        <v>68</v>
      </c>
      <c r="B19" s="56" t="s">
        <v>122</v>
      </c>
      <c r="C19" s="58">
        <v>200</v>
      </c>
      <c r="D19" s="26">
        <v>0.2</v>
      </c>
      <c r="E19" s="23">
        <v>0.2</v>
      </c>
      <c r="F19" s="23">
        <v>36.299999999999997</v>
      </c>
      <c r="G19" s="23">
        <v>148</v>
      </c>
      <c r="H19" s="23">
        <v>0</v>
      </c>
      <c r="I19" s="23">
        <v>13.68</v>
      </c>
      <c r="J19" s="23">
        <v>129.4</v>
      </c>
      <c r="K19" s="23">
        <v>194.17</v>
      </c>
      <c r="L19" s="23">
        <v>4.4000000000000004</v>
      </c>
      <c r="M19" s="23">
        <v>22.9</v>
      </c>
      <c r="N19" s="23">
        <v>0.03</v>
      </c>
      <c r="O19" s="23">
        <v>0.25</v>
      </c>
    </row>
    <row r="20" spans="1:15" ht="12.95" customHeight="1">
      <c r="A20" s="55" t="s">
        <v>65</v>
      </c>
      <c r="B20" s="56" t="s">
        <v>140</v>
      </c>
      <c r="C20" s="58">
        <v>60</v>
      </c>
      <c r="D20" s="26">
        <v>5.7</v>
      </c>
      <c r="E20" s="23">
        <v>1.55</v>
      </c>
      <c r="F20" s="23">
        <v>21.57</v>
      </c>
      <c r="G20" s="23">
        <v>121</v>
      </c>
      <c r="H20" s="23">
        <v>0</v>
      </c>
      <c r="I20" s="23">
        <v>0.6</v>
      </c>
      <c r="J20" s="23">
        <v>0</v>
      </c>
      <c r="K20" s="23">
        <v>12.24</v>
      </c>
      <c r="L20" s="23">
        <v>0.06</v>
      </c>
      <c r="M20" s="23">
        <v>0</v>
      </c>
      <c r="N20" s="23">
        <v>9.42</v>
      </c>
      <c r="O20" s="23">
        <v>0</v>
      </c>
    </row>
    <row r="21" spans="1:15" ht="12.95" customHeight="1">
      <c r="A21" s="4"/>
      <c r="B21" s="5" t="s">
        <v>13</v>
      </c>
      <c r="C21" s="14">
        <f>SUM(C16:C20)</f>
        <v>750</v>
      </c>
      <c r="D21" s="17">
        <f>D16+D17+D18+D19+D20</f>
        <v>28.069999999999997</v>
      </c>
      <c r="E21" s="5">
        <f t="shared" ref="E21:O21" si="1">E16+E17+E18+E19+E20</f>
        <v>15.08</v>
      </c>
      <c r="F21" s="5">
        <f t="shared" si="1"/>
        <v>104.57999999999998</v>
      </c>
      <c r="G21" s="5">
        <f t="shared" si="1"/>
        <v>704.78</v>
      </c>
      <c r="H21" s="5">
        <f t="shared" si="1"/>
        <v>33.380000000000003</v>
      </c>
      <c r="I21" s="5">
        <f t="shared" si="1"/>
        <v>76.109999999999985</v>
      </c>
      <c r="J21" s="5">
        <f t="shared" si="1"/>
        <v>171.92000000000002</v>
      </c>
      <c r="K21" s="5">
        <f t="shared" si="1"/>
        <v>377.07000000000005</v>
      </c>
      <c r="L21" s="5">
        <f t="shared" si="1"/>
        <v>7.06</v>
      </c>
      <c r="M21" s="5">
        <f t="shared" si="1"/>
        <v>233.4</v>
      </c>
      <c r="N21" s="5">
        <f t="shared" si="1"/>
        <v>12.08</v>
      </c>
      <c r="O21" s="5">
        <f t="shared" si="1"/>
        <v>0.58000000000000007</v>
      </c>
    </row>
    <row r="22" spans="1:15" ht="12.95" customHeight="1">
      <c r="A22" s="4"/>
      <c r="B22" s="5" t="s">
        <v>132</v>
      </c>
      <c r="C22" s="19">
        <f>C14+C21</f>
        <v>1285</v>
      </c>
      <c r="D22" s="49">
        <f>D14+D21</f>
        <v>43.599999999999994</v>
      </c>
      <c r="E22" s="49">
        <f t="shared" ref="E22:O22" si="2">E14+E21</f>
        <v>30.729999999999997</v>
      </c>
      <c r="F22" s="49">
        <f t="shared" si="2"/>
        <v>227.35999999999999</v>
      </c>
      <c r="G22" s="49">
        <f t="shared" si="2"/>
        <v>1202.58</v>
      </c>
      <c r="H22" s="49">
        <f t="shared" si="2"/>
        <v>78.550000000000011</v>
      </c>
      <c r="I22" s="49">
        <f t="shared" si="2"/>
        <v>293</v>
      </c>
      <c r="J22" s="49">
        <f t="shared" si="2"/>
        <v>209.39000000000001</v>
      </c>
      <c r="K22" s="49">
        <f t="shared" si="2"/>
        <v>616.8900000000001</v>
      </c>
      <c r="L22" s="49">
        <f t="shared" si="2"/>
        <v>10.89</v>
      </c>
      <c r="M22" s="49">
        <f t="shared" si="2"/>
        <v>452.3</v>
      </c>
      <c r="N22" s="49">
        <f t="shared" si="2"/>
        <v>13.7</v>
      </c>
      <c r="O22" s="49">
        <f t="shared" si="2"/>
        <v>0.78</v>
      </c>
    </row>
    <row r="23" spans="1:15" ht="12.95" customHeight="1">
      <c r="A23" s="54"/>
      <c r="B23" s="66" t="s">
        <v>105</v>
      </c>
      <c r="C23" s="66"/>
      <c r="D23" s="66"/>
      <c r="E23" s="66"/>
      <c r="F23" s="66"/>
      <c r="G23" s="66"/>
      <c r="H23" s="66"/>
      <c r="I23" s="66"/>
      <c r="J23" s="66"/>
      <c r="K23" s="66"/>
      <c r="L23" s="66"/>
      <c r="M23" s="66"/>
      <c r="N23" s="66"/>
      <c r="O23" s="66"/>
    </row>
    <row r="24" spans="1:15" ht="12.95" customHeight="1">
      <c r="A24" s="68" t="s">
        <v>0</v>
      </c>
      <c r="B24" s="68"/>
      <c r="C24" s="69" t="s">
        <v>171</v>
      </c>
      <c r="D24" s="69" t="s">
        <v>1</v>
      </c>
      <c r="E24" s="70" t="s">
        <v>2</v>
      </c>
      <c r="F24" s="70" t="s">
        <v>170</v>
      </c>
      <c r="G24" s="68" t="s">
        <v>3</v>
      </c>
      <c r="H24" s="70" t="s">
        <v>172</v>
      </c>
      <c r="I24" s="70" t="s">
        <v>4</v>
      </c>
      <c r="J24" s="70"/>
      <c r="K24" s="70"/>
      <c r="L24" s="70"/>
      <c r="M24" s="70" t="s">
        <v>5</v>
      </c>
      <c r="N24" s="70"/>
      <c r="O24" s="70"/>
    </row>
    <row r="25" spans="1:15" ht="12.95" customHeight="1">
      <c r="A25" s="68"/>
      <c r="B25" s="68"/>
      <c r="C25" s="69"/>
      <c r="D25" s="69"/>
      <c r="E25" s="70"/>
      <c r="F25" s="70"/>
      <c r="G25" s="68"/>
      <c r="H25" s="70"/>
      <c r="I25" s="48" t="s">
        <v>6</v>
      </c>
      <c r="J25" s="47" t="s">
        <v>7</v>
      </c>
      <c r="K25" s="47" t="s">
        <v>8</v>
      </c>
      <c r="L25" s="47" t="s">
        <v>9</v>
      </c>
      <c r="M25" s="48" t="s">
        <v>173</v>
      </c>
      <c r="N25" s="47" t="s">
        <v>174</v>
      </c>
      <c r="O25" s="47" t="s">
        <v>175</v>
      </c>
    </row>
    <row r="26" spans="1:15" ht="12.95" customHeight="1">
      <c r="A26" s="4"/>
      <c r="B26" s="40" t="s">
        <v>10</v>
      </c>
      <c r="C26" s="13"/>
      <c r="D26" s="13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</row>
    <row r="27" spans="1:15" ht="12.95" customHeight="1">
      <c r="A27" s="55">
        <v>227</v>
      </c>
      <c r="B27" s="56" t="s">
        <v>23</v>
      </c>
      <c r="C27" s="58">
        <v>185</v>
      </c>
      <c r="D27" s="24">
        <v>7.3</v>
      </c>
      <c r="E27" s="25">
        <v>11.8</v>
      </c>
      <c r="F27" s="25">
        <v>24.5</v>
      </c>
      <c r="G27" s="23">
        <v>236</v>
      </c>
      <c r="H27" s="25">
        <v>0.46</v>
      </c>
      <c r="I27" s="25">
        <v>113.44</v>
      </c>
      <c r="J27" s="25">
        <v>39.64</v>
      </c>
      <c r="K27" s="25">
        <v>88.59</v>
      </c>
      <c r="L27" s="25">
        <v>1.03</v>
      </c>
      <c r="M27" s="25">
        <v>22.22</v>
      </c>
      <c r="N27" s="25">
        <v>0.21</v>
      </c>
      <c r="O27" s="25">
        <v>0.16</v>
      </c>
    </row>
    <row r="28" spans="1:15" ht="12.95" customHeight="1">
      <c r="A28" s="55" t="s">
        <v>70</v>
      </c>
      <c r="B28" s="56" t="s">
        <v>19</v>
      </c>
      <c r="C28" s="58">
        <v>200</v>
      </c>
      <c r="D28" s="24">
        <v>6.38</v>
      </c>
      <c r="E28" s="25">
        <v>6.14</v>
      </c>
      <c r="F28" s="25">
        <v>20.14</v>
      </c>
      <c r="G28" s="23">
        <v>156.30000000000001</v>
      </c>
      <c r="H28" s="25">
        <v>0</v>
      </c>
      <c r="I28" s="25">
        <v>0.3</v>
      </c>
      <c r="J28" s="25">
        <v>0</v>
      </c>
      <c r="K28" s="23">
        <v>8</v>
      </c>
      <c r="L28" s="25">
        <v>0.03</v>
      </c>
      <c r="M28" s="23">
        <v>0</v>
      </c>
      <c r="N28" s="25">
        <v>0</v>
      </c>
      <c r="O28" s="23">
        <v>0</v>
      </c>
    </row>
    <row r="29" spans="1:15" ht="12.95" customHeight="1">
      <c r="A29" s="55" t="s">
        <v>65</v>
      </c>
      <c r="B29" s="56" t="s">
        <v>139</v>
      </c>
      <c r="C29" s="58">
        <v>40</v>
      </c>
      <c r="D29" s="60">
        <v>3.28</v>
      </c>
      <c r="E29" s="23">
        <v>0.9</v>
      </c>
      <c r="F29" s="23">
        <v>12.48</v>
      </c>
      <c r="G29" s="23">
        <v>69</v>
      </c>
      <c r="H29" s="23">
        <v>10</v>
      </c>
      <c r="I29" s="23">
        <v>16</v>
      </c>
      <c r="J29" s="23">
        <v>9</v>
      </c>
      <c r="K29" s="23">
        <v>0</v>
      </c>
      <c r="L29" s="23">
        <v>2.2000000000000002</v>
      </c>
      <c r="M29" s="23">
        <v>5</v>
      </c>
      <c r="N29" s="23">
        <v>0.2</v>
      </c>
      <c r="O29" s="23">
        <v>0.03</v>
      </c>
    </row>
    <row r="30" spans="1:15" ht="12.95" customHeight="1">
      <c r="A30" s="55" t="s">
        <v>72</v>
      </c>
      <c r="B30" s="56" t="s">
        <v>25</v>
      </c>
      <c r="C30" s="58">
        <v>110</v>
      </c>
      <c r="D30" s="26">
        <v>0.4</v>
      </c>
      <c r="E30" s="23">
        <v>0</v>
      </c>
      <c r="F30" s="23">
        <v>11.3</v>
      </c>
      <c r="G30" s="23">
        <v>94</v>
      </c>
      <c r="H30" s="25">
        <v>0.6</v>
      </c>
      <c r="I30" s="23">
        <v>119</v>
      </c>
      <c r="J30" s="23">
        <v>14</v>
      </c>
      <c r="K30" s="23">
        <v>91</v>
      </c>
      <c r="L30" s="23">
        <v>0.1</v>
      </c>
      <c r="M30" s="23">
        <v>22</v>
      </c>
      <c r="N30" s="23">
        <v>0</v>
      </c>
      <c r="O30" s="23">
        <v>0.03</v>
      </c>
    </row>
    <row r="31" spans="1:15" ht="12.95" customHeight="1">
      <c r="A31" s="3"/>
      <c r="B31" s="5" t="s">
        <v>13</v>
      </c>
      <c r="C31" s="14">
        <f>SUM(C27:C30)</f>
        <v>535</v>
      </c>
      <c r="D31" s="21">
        <f>D27+D28+D29+D30</f>
        <v>17.36</v>
      </c>
      <c r="E31" s="21">
        <f t="shared" ref="E31:O31" si="3">E27+E28+E29+E30</f>
        <v>18.84</v>
      </c>
      <c r="F31" s="21">
        <f t="shared" si="3"/>
        <v>68.42</v>
      </c>
      <c r="G31" s="21">
        <f t="shared" si="3"/>
        <v>555.29999999999995</v>
      </c>
      <c r="H31" s="21">
        <f t="shared" si="3"/>
        <v>11.06</v>
      </c>
      <c r="I31" s="21">
        <f t="shared" si="3"/>
        <v>248.74</v>
      </c>
      <c r="J31" s="21">
        <f t="shared" si="3"/>
        <v>62.64</v>
      </c>
      <c r="K31" s="21">
        <f t="shared" si="3"/>
        <v>187.59</v>
      </c>
      <c r="L31" s="21">
        <f t="shared" si="3"/>
        <v>3.3600000000000003</v>
      </c>
      <c r="M31" s="21">
        <f t="shared" si="3"/>
        <v>49.22</v>
      </c>
      <c r="N31" s="21">
        <f t="shared" si="3"/>
        <v>0.41000000000000003</v>
      </c>
      <c r="O31" s="21">
        <f t="shared" si="3"/>
        <v>0.22</v>
      </c>
    </row>
    <row r="32" spans="1:15" ht="12.95" customHeight="1">
      <c r="A32" s="4"/>
      <c r="B32" s="40" t="s">
        <v>14</v>
      </c>
      <c r="C32" s="18"/>
      <c r="D32" s="13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</row>
    <row r="33" spans="1:15" ht="12.95" customHeight="1">
      <c r="A33" s="40"/>
      <c r="B33" s="56" t="s">
        <v>33</v>
      </c>
      <c r="C33" s="58">
        <v>40</v>
      </c>
      <c r="D33" s="26">
        <v>0.32</v>
      </c>
      <c r="E33" s="23">
        <v>0.02</v>
      </c>
      <c r="F33" s="23">
        <v>1.1200000000000001</v>
      </c>
      <c r="G33" s="23">
        <v>6.4</v>
      </c>
      <c r="H33" s="23">
        <v>1.1000000000000001</v>
      </c>
      <c r="I33" s="23">
        <v>20.7</v>
      </c>
      <c r="J33" s="23">
        <v>11.1</v>
      </c>
      <c r="K33" s="23">
        <v>0.12</v>
      </c>
      <c r="L33" s="23">
        <v>0.72</v>
      </c>
      <c r="M33" s="23">
        <v>21</v>
      </c>
      <c r="N33" s="23">
        <v>0.16</v>
      </c>
      <c r="O33" s="23">
        <v>0.03</v>
      </c>
    </row>
    <row r="34" spans="1:15" ht="12.95" customHeight="1">
      <c r="A34" s="57" t="s">
        <v>190</v>
      </c>
      <c r="B34" s="56" t="s">
        <v>34</v>
      </c>
      <c r="C34" s="58">
        <v>250</v>
      </c>
      <c r="D34" s="26">
        <v>2.2999999999999998</v>
      </c>
      <c r="E34" s="23">
        <v>9.1999999999999993</v>
      </c>
      <c r="F34" s="23">
        <v>14.3</v>
      </c>
      <c r="G34" s="23">
        <v>88</v>
      </c>
      <c r="H34" s="23">
        <v>19.87</v>
      </c>
      <c r="I34" s="23">
        <v>40.880000000000003</v>
      </c>
      <c r="J34" s="23">
        <v>23.97</v>
      </c>
      <c r="K34" s="23">
        <v>47.02</v>
      </c>
      <c r="L34" s="23">
        <v>1.1200000000000001</v>
      </c>
      <c r="M34" s="23">
        <v>96.25</v>
      </c>
      <c r="N34" s="23">
        <v>0.25</v>
      </c>
      <c r="O34" s="23">
        <v>0.06</v>
      </c>
    </row>
    <row r="35" spans="1:15" ht="12.95" customHeight="1">
      <c r="A35" s="55" t="s">
        <v>73</v>
      </c>
      <c r="B35" s="56" t="s">
        <v>35</v>
      </c>
      <c r="C35" s="58">
        <v>200</v>
      </c>
      <c r="D35" s="24">
        <v>30.86</v>
      </c>
      <c r="E35" s="23">
        <v>13.38</v>
      </c>
      <c r="F35" s="23">
        <v>46.94</v>
      </c>
      <c r="G35" s="23">
        <v>436</v>
      </c>
      <c r="H35" s="25">
        <v>0.39</v>
      </c>
      <c r="I35" s="23">
        <v>41.74</v>
      </c>
      <c r="J35" s="25">
        <v>26.04</v>
      </c>
      <c r="K35" s="23">
        <v>211.41</v>
      </c>
      <c r="L35" s="23">
        <v>0.55000000000000004</v>
      </c>
      <c r="M35" s="23">
        <v>28.15</v>
      </c>
      <c r="N35" s="25">
        <v>0.43</v>
      </c>
      <c r="O35" s="23">
        <v>7.0000000000000007E-2</v>
      </c>
    </row>
    <row r="36" spans="1:15" ht="12.95" customHeight="1">
      <c r="A36" s="57" t="s">
        <v>74</v>
      </c>
      <c r="B36" s="56" t="s">
        <v>134</v>
      </c>
      <c r="C36" s="58">
        <v>200</v>
      </c>
      <c r="D36" s="24">
        <v>0</v>
      </c>
      <c r="E36" s="23">
        <v>0</v>
      </c>
      <c r="F36" s="25">
        <v>26</v>
      </c>
      <c r="G36" s="23">
        <v>106</v>
      </c>
      <c r="H36" s="25">
        <v>0.26</v>
      </c>
      <c r="I36" s="23">
        <v>28.42</v>
      </c>
      <c r="J36" s="25">
        <v>3.66</v>
      </c>
      <c r="K36" s="23">
        <v>36</v>
      </c>
      <c r="L36" s="25">
        <v>0.1</v>
      </c>
      <c r="M36" s="23">
        <v>16</v>
      </c>
      <c r="N36" s="25">
        <v>0.8</v>
      </c>
      <c r="O36" s="23">
        <v>0.02</v>
      </c>
    </row>
    <row r="37" spans="1:15" ht="12.95" customHeight="1">
      <c r="A37" s="55" t="s">
        <v>65</v>
      </c>
      <c r="B37" s="56" t="s">
        <v>140</v>
      </c>
      <c r="C37" s="58">
        <v>60</v>
      </c>
      <c r="D37" s="26">
        <v>5.7</v>
      </c>
      <c r="E37" s="23">
        <v>1.55</v>
      </c>
      <c r="F37" s="23">
        <v>21.57</v>
      </c>
      <c r="G37" s="23">
        <v>121</v>
      </c>
      <c r="H37" s="23">
        <v>0</v>
      </c>
      <c r="I37" s="23">
        <v>0.6</v>
      </c>
      <c r="J37" s="23">
        <v>0</v>
      </c>
      <c r="K37" s="23">
        <v>12.24</v>
      </c>
      <c r="L37" s="23">
        <v>0.06</v>
      </c>
      <c r="M37" s="23">
        <v>0</v>
      </c>
      <c r="N37" s="23">
        <v>9.42</v>
      </c>
      <c r="O37" s="23">
        <v>0</v>
      </c>
    </row>
    <row r="38" spans="1:15" ht="12.95" customHeight="1">
      <c r="A38" s="4"/>
      <c r="B38" s="5" t="s">
        <v>13</v>
      </c>
      <c r="C38" s="14">
        <f>SUM(C33:C37)</f>
        <v>750</v>
      </c>
      <c r="D38" s="15">
        <f>D33+D34+D35+D36+D37</f>
        <v>39.18</v>
      </c>
      <c r="E38" s="7">
        <f t="shared" ref="E38:O38" si="4">E33+E34+E35+E36+E37</f>
        <v>24.150000000000002</v>
      </c>
      <c r="F38" s="7">
        <f t="shared" si="4"/>
        <v>109.93</v>
      </c>
      <c r="G38" s="7">
        <f t="shared" si="4"/>
        <v>757.4</v>
      </c>
      <c r="H38" s="7">
        <f t="shared" si="4"/>
        <v>21.620000000000005</v>
      </c>
      <c r="I38" s="7">
        <f t="shared" si="4"/>
        <v>132.34</v>
      </c>
      <c r="J38" s="7">
        <f t="shared" si="4"/>
        <v>64.77</v>
      </c>
      <c r="K38" s="7">
        <f t="shared" si="4"/>
        <v>306.79000000000002</v>
      </c>
      <c r="L38" s="7">
        <f t="shared" si="4"/>
        <v>2.5500000000000003</v>
      </c>
      <c r="M38" s="7">
        <f t="shared" si="4"/>
        <v>161.4</v>
      </c>
      <c r="N38" s="7">
        <f t="shared" si="4"/>
        <v>11.06</v>
      </c>
      <c r="O38" s="7">
        <f t="shared" si="4"/>
        <v>0.18</v>
      </c>
    </row>
    <row r="39" spans="1:15" ht="12.95" customHeight="1">
      <c r="A39" s="4"/>
      <c r="B39" s="5" t="s">
        <v>132</v>
      </c>
      <c r="C39" s="14">
        <f>C31+C38</f>
        <v>1285</v>
      </c>
      <c r="D39" s="21">
        <f>D31+D38</f>
        <v>56.54</v>
      </c>
      <c r="E39" s="21">
        <f t="shared" ref="E39:O39" si="5">E31+E38</f>
        <v>42.99</v>
      </c>
      <c r="F39" s="21">
        <f t="shared" si="5"/>
        <v>178.35000000000002</v>
      </c>
      <c r="G39" s="21">
        <f t="shared" si="5"/>
        <v>1312.6999999999998</v>
      </c>
      <c r="H39" s="21">
        <f t="shared" si="5"/>
        <v>32.680000000000007</v>
      </c>
      <c r="I39" s="21">
        <f t="shared" si="5"/>
        <v>381.08000000000004</v>
      </c>
      <c r="J39" s="21">
        <f t="shared" si="5"/>
        <v>127.41</v>
      </c>
      <c r="K39" s="21">
        <f t="shared" si="5"/>
        <v>494.38</v>
      </c>
      <c r="L39" s="21">
        <f t="shared" si="5"/>
        <v>5.91</v>
      </c>
      <c r="M39" s="21">
        <f t="shared" si="5"/>
        <v>210.62</v>
      </c>
      <c r="N39" s="21">
        <f t="shared" si="5"/>
        <v>11.47</v>
      </c>
      <c r="O39" s="21">
        <f t="shared" si="5"/>
        <v>0.4</v>
      </c>
    </row>
    <row r="40" spans="1:15" ht="12.95" customHeight="1">
      <c r="A40" s="54"/>
      <c r="B40" s="66" t="s">
        <v>154</v>
      </c>
      <c r="C40" s="66"/>
      <c r="D40" s="66"/>
      <c r="E40" s="66"/>
      <c r="F40" s="66"/>
      <c r="G40" s="66"/>
      <c r="H40" s="66"/>
      <c r="I40" s="66"/>
      <c r="J40" s="66"/>
      <c r="K40" s="66"/>
      <c r="L40" s="66"/>
      <c r="M40" s="66"/>
      <c r="N40" s="66"/>
      <c r="O40" s="66"/>
    </row>
    <row r="41" spans="1:15" ht="12.95" customHeight="1">
      <c r="A41" s="68" t="s">
        <v>0</v>
      </c>
      <c r="B41" s="68"/>
      <c r="C41" s="67" t="s">
        <v>171</v>
      </c>
      <c r="D41" s="67" t="s">
        <v>1</v>
      </c>
      <c r="E41" s="68" t="s">
        <v>2</v>
      </c>
      <c r="F41" s="68" t="s">
        <v>170</v>
      </c>
      <c r="G41" s="68" t="s">
        <v>3</v>
      </c>
      <c r="H41" s="68" t="s">
        <v>172</v>
      </c>
      <c r="I41" s="68" t="s">
        <v>4</v>
      </c>
      <c r="J41" s="68"/>
      <c r="K41" s="68"/>
      <c r="L41" s="68"/>
      <c r="M41" s="68" t="s">
        <v>5</v>
      </c>
      <c r="N41" s="68"/>
      <c r="O41" s="68"/>
    </row>
    <row r="42" spans="1:15" ht="12.95" customHeight="1">
      <c r="A42" s="68"/>
      <c r="B42" s="68"/>
      <c r="C42" s="67"/>
      <c r="D42" s="67"/>
      <c r="E42" s="68"/>
      <c r="F42" s="68"/>
      <c r="G42" s="68"/>
      <c r="H42" s="68"/>
      <c r="I42" s="47" t="s">
        <v>6</v>
      </c>
      <c r="J42" s="47" t="s">
        <v>7</v>
      </c>
      <c r="K42" s="47" t="s">
        <v>8</v>
      </c>
      <c r="L42" s="47" t="s">
        <v>9</v>
      </c>
      <c r="M42" s="47" t="s">
        <v>173</v>
      </c>
      <c r="N42" s="48" t="s">
        <v>174</v>
      </c>
      <c r="O42" s="47" t="s">
        <v>175</v>
      </c>
    </row>
    <row r="43" spans="1:15" ht="12.95" customHeight="1">
      <c r="A43" s="4"/>
      <c r="B43" s="40" t="s">
        <v>10</v>
      </c>
      <c r="C43" s="13"/>
      <c r="D43" s="13"/>
      <c r="E43" s="4"/>
      <c r="F43" s="4"/>
      <c r="G43" s="4"/>
      <c r="H43" s="4"/>
      <c r="I43" s="4"/>
      <c r="J43" s="4"/>
      <c r="K43" s="4"/>
      <c r="L43" s="4"/>
      <c r="M43" s="4"/>
      <c r="N43" s="4"/>
      <c r="O43" s="4"/>
    </row>
    <row r="44" spans="1:15" ht="12.95" customHeight="1">
      <c r="A44" s="55" t="s">
        <v>88</v>
      </c>
      <c r="B44" s="56" t="s">
        <v>47</v>
      </c>
      <c r="C44" s="58">
        <v>200</v>
      </c>
      <c r="D44" s="13">
        <v>6.7</v>
      </c>
      <c r="E44" s="4">
        <v>7.9</v>
      </c>
      <c r="F44" s="4">
        <v>21.7</v>
      </c>
      <c r="G44" s="4">
        <v>255</v>
      </c>
      <c r="H44" s="4">
        <v>3.5000000000000003E-2</v>
      </c>
      <c r="I44" s="4">
        <v>0.3</v>
      </c>
      <c r="J44" s="4">
        <v>0.04</v>
      </c>
      <c r="K44" s="4">
        <v>0.02</v>
      </c>
      <c r="L44" s="4">
        <v>133</v>
      </c>
      <c r="M44" s="4">
        <v>18.399999999999999</v>
      </c>
      <c r="N44" s="4">
        <v>234.4</v>
      </c>
      <c r="O44" s="4">
        <v>0.4</v>
      </c>
    </row>
    <row r="45" spans="1:15" ht="12.95" customHeight="1">
      <c r="A45" s="55" t="s">
        <v>70</v>
      </c>
      <c r="B45" s="56" t="s">
        <v>16</v>
      </c>
      <c r="C45" s="58">
        <v>200</v>
      </c>
      <c r="D45" s="60">
        <v>0</v>
      </c>
      <c r="E45" s="23">
        <v>0</v>
      </c>
      <c r="F45" s="23">
        <v>10</v>
      </c>
      <c r="G45" s="23">
        <v>40</v>
      </c>
      <c r="H45" s="23">
        <v>35</v>
      </c>
      <c r="I45" s="23">
        <v>2.4</v>
      </c>
      <c r="J45" s="23">
        <v>0</v>
      </c>
      <c r="K45" s="23">
        <v>0</v>
      </c>
      <c r="L45" s="23">
        <v>0.02</v>
      </c>
      <c r="M45" s="23">
        <v>0</v>
      </c>
      <c r="N45" s="23">
        <v>0</v>
      </c>
      <c r="O45" s="23">
        <v>0.01</v>
      </c>
    </row>
    <row r="46" spans="1:15" ht="12.95" customHeight="1">
      <c r="A46" s="55" t="s">
        <v>65</v>
      </c>
      <c r="B46" s="56" t="s">
        <v>139</v>
      </c>
      <c r="C46" s="58">
        <v>50</v>
      </c>
      <c r="D46" s="41">
        <v>4.0999999999999996</v>
      </c>
      <c r="E46" s="39">
        <v>1.1200000000000001</v>
      </c>
      <c r="F46" s="39">
        <v>15.6</v>
      </c>
      <c r="G46" s="39">
        <v>86.3</v>
      </c>
      <c r="H46" s="4">
        <v>0.01</v>
      </c>
      <c r="I46" s="4">
        <v>25</v>
      </c>
      <c r="J46" s="4">
        <v>0</v>
      </c>
      <c r="K46" s="4">
        <v>0</v>
      </c>
      <c r="L46" s="4">
        <v>33.200000000000003</v>
      </c>
      <c r="M46" s="4">
        <v>23.7</v>
      </c>
      <c r="N46" s="4">
        <v>22.8</v>
      </c>
      <c r="O46" s="4">
        <v>0.76</v>
      </c>
    </row>
    <row r="47" spans="1:15" ht="12.95" customHeight="1">
      <c r="A47" s="55" t="s">
        <v>80</v>
      </c>
      <c r="B47" s="56" t="s">
        <v>24</v>
      </c>
      <c r="C47" s="58">
        <v>8</v>
      </c>
      <c r="D47" s="26">
        <v>0.06</v>
      </c>
      <c r="E47" s="23">
        <v>5.8</v>
      </c>
      <c r="F47" s="23">
        <v>0.1</v>
      </c>
      <c r="G47" s="23">
        <v>72</v>
      </c>
      <c r="H47" s="23">
        <v>0.08</v>
      </c>
      <c r="I47" s="23">
        <v>51.37</v>
      </c>
      <c r="J47" s="23">
        <v>5.62</v>
      </c>
      <c r="K47" s="23">
        <v>67.5</v>
      </c>
      <c r="L47" s="23">
        <v>0.04</v>
      </c>
      <c r="M47" s="23">
        <v>24.75</v>
      </c>
      <c r="N47" s="23">
        <v>0.08</v>
      </c>
      <c r="O47" s="23">
        <v>0.01</v>
      </c>
    </row>
    <row r="48" spans="1:15" ht="12.95" customHeight="1">
      <c r="A48" s="55" t="s">
        <v>72</v>
      </c>
      <c r="B48" s="56" t="s">
        <v>129</v>
      </c>
      <c r="C48" s="58">
        <v>42</v>
      </c>
      <c r="D48" s="26">
        <v>4.2</v>
      </c>
      <c r="E48" s="23">
        <v>5.8</v>
      </c>
      <c r="F48" s="23">
        <v>27.43</v>
      </c>
      <c r="G48" s="23">
        <v>255</v>
      </c>
      <c r="H48" s="23">
        <v>0</v>
      </c>
      <c r="I48" s="23">
        <v>10</v>
      </c>
      <c r="J48" s="23">
        <v>7</v>
      </c>
      <c r="K48" s="23">
        <v>32</v>
      </c>
      <c r="L48" s="23">
        <v>0.55000000000000004</v>
      </c>
      <c r="M48" s="23">
        <v>0</v>
      </c>
      <c r="N48" s="23">
        <v>0.6</v>
      </c>
      <c r="O48" s="23">
        <v>0.06</v>
      </c>
    </row>
    <row r="49" spans="1:15" ht="12.95" customHeight="1">
      <c r="A49" s="4"/>
      <c r="B49" s="5" t="s">
        <v>13</v>
      </c>
      <c r="C49" s="14">
        <f>SUM(C44:C48)</f>
        <v>500</v>
      </c>
      <c r="D49" s="15">
        <f>D44+D46+D47+D48+D45</f>
        <v>15.060000000000002</v>
      </c>
      <c r="E49" s="7">
        <f t="shared" ref="E49:O49" si="6">E44+E46+E47+E48+E45</f>
        <v>20.62</v>
      </c>
      <c r="F49" s="7">
        <f t="shared" si="6"/>
        <v>74.83</v>
      </c>
      <c r="G49" s="7">
        <f t="shared" si="6"/>
        <v>708.3</v>
      </c>
      <c r="H49" s="7">
        <f t="shared" si="6"/>
        <v>35.125</v>
      </c>
      <c r="I49" s="7">
        <f t="shared" si="6"/>
        <v>89.070000000000007</v>
      </c>
      <c r="J49" s="7">
        <f t="shared" si="6"/>
        <v>12.66</v>
      </c>
      <c r="K49" s="7">
        <f t="shared" si="6"/>
        <v>99.52</v>
      </c>
      <c r="L49" s="7">
        <f t="shared" si="6"/>
        <v>166.81</v>
      </c>
      <c r="M49" s="7">
        <f t="shared" si="6"/>
        <v>66.849999999999994</v>
      </c>
      <c r="N49" s="7">
        <f t="shared" si="6"/>
        <v>257.88</v>
      </c>
      <c r="O49" s="7">
        <f t="shared" si="6"/>
        <v>1.2400000000000002</v>
      </c>
    </row>
    <row r="50" spans="1:15" ht="12.95" customHeight="1">
      <c r="A50" s="4"/>
      <c r="B50" s="40" t="s">
        <v>14</v>
      </c>
      <c r="C50" s="18"/>
      <c r="D50" s="13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</row>
    <row r="51" spans="1:15" ht="12.95" customHeight="1">
      <c r="A51" s="55" t="s">
        <v>81</v>
      </c>
      <c r="B51" s="56" t="s">
        <v>39</v>
      </c>
      <c r="C51" s="58">
        <v>40</v>
      </c>
      <c r="D51" s="26">
        <v>0.66</v>
      </c>
      <c r="E51" s="23">
        <v>2.4700000000000002</v>
      </c>
      <c r="F51" s="23">
        <v>2.09</v>
      </c>
      <c r="G51" s="23">
        <v>36</v>
      </c>
      <c r="H51" s="23">
        <v>31.11</v>
      </c>
      <c r="I51" s="23">
        <v>39.549999999999997</v>
      </c>
      <c r="J51" s="23">
        <v>15.63</v>
      </c>
      <c r="K51" s="23">
        <v>0</v>
      </c>
      <c r="L51" s="23">
        <v>0.53</v>
      </c>
      <c r="M51" s="23">
        <v>0</v>
      </c>
      <c r="N51" s="23">
        <v>0</v>
      </c>
      <c r="O51" s="23">
        <v>0.03</v>
      </c>
    </row>
    <row r="52" spans="1:15" ht="12.95" customHeight="1">
      <c r="A52" s="55" t="s">
        <v>191</v>
      </c>
      <c r="B52" s="56" t="s">
        <v>102</v>
      </c>
      <c r="C52" s="58">
        <v>250</v>
      </c>
      <c r="D52" s="26">
        <v>8</v>
      </c>
      <c r="E52" s="23">
        <v>9.33</v>
      </c>
      <c r="F52" s="23">
        <v>38.67</v>
      </c>
      <c r="G52" s="23">
        <v>124</v>
      </c>
      <c r="H52" s="23">
        <v>19.87</v>
      </c>
      <c r="I52" s="23">
        <v>40.880000000000003</v>
      </c>
      <c r="J52" s="23">
        <v>23.97</v>
      </c>
      <c r="K52" s="23">
        <v>47.02</v>
      </c>
      <c r="L52" s="23">
        <v>1.1200000000000001</v>
      </c>
      <c r="M52" s="23">
        <v>96.25</v>
      </c>
      <c r="N52" s="23">
        <v>0.25</v>
      </c>
      <c r="O52" s="23">
        <v>0.06</v>
      </c>
    </row>
    <row r="53" spans="1:15" ht="12.95" customHeight="1">
      <c r="A53" s="55" t="s">
        <v>83</v>
      </c>
      <c r="B53" s="56" t="s">
        <v>40</v>
      </c>
      <c r="C53" s="58">
        <v>150</v>
      </c>
      <c r="D53" s="27">
        <v>6.83</v>
      </c>
      <c r="E53" s="28">
        <v>1.79</v>
      </c>
      <c r="F53" s="28">
        <v>34.700000000000003</v>
      </c>
      <c r="G53" s="28">
        <v>179</v>
      </c>
      <c r="H53" s="28">
        <v>0.23</v>
      </c>
      <c r="I53" s="28">
        <v>10.45</v>
      </c>
      <c r="J53" s="28">
        <v>0</v>
      </c>
      <c r="K53" s="28">
        <v>2.88</v>
      </c>
      <c r="L53" s="28">
        <v>91.77</v>
      </c>
      <c r="M53" s="28">
        <v>178.2</v>
      </c>
      <c r="N53" s="28">
        <v>85.21</v>
      </c>
      <c r="O53" s="28">
        <v>4.01</v>
      </c>
    </row>
    <row r="54" spans="1:15" ht="12.95" customHeight="1">
      <c r="A54" s="55" t="s">
        <v>78</v>
      </c>
      <c r="B54" s="56" t="s">
        <v>141</v>
      </c>
      <c r="C54" s="58">
        <v>50</v>
      </c>
      <c r="D54" s="27">
        <v>7.25</v>
      </c>
      <c r="E54" s="28">
        <v>7.85</v>
      </c>
      <c r="F54" s="28">
        <v>1.6</v>
      </c>
      <c r="G54" s="28">
        <v>222</v>
      </c>
      <c r="H54" s="28">
        <v>0.5</v>
      </c>
      <c r="I54" s="28">
        <v>0</v>
      </c>
      <c r="J54" s="28">
        <v>0</v>
      </c>
      <c r="K54" s="28">
        <v>0</v>
      </c>
      <c r="L54" s="28">
        <v>80.2</v>
      </c>
      <c r="M54" s="28">
        <v>72.3</v>
      </c>
      <c r="N54" s="28">
        <v>24</v>
      </c>
      <c r="O54" s="28">
        <v>4.7</v>
      </c>
    </row>
    <row r="55" spans="1:15" ht="12.95" customHeight="1">
      <c r="A55" s="57" t="s">
        <v>64</v>
      </c>
      <c r="B55" s="56" t="s">
        <v>122</v>
      </c>
      <c r="C55" s="58">
        <v>200</v>
      </c>
      <c r="D55" s="26">
        <v>0.2</v>
      </c>
      <c r="E55" s="23">
        <v>0.2</v>
      </c>
      <c r="F55" s="23">
        <v>36.299999999999997</v>
      </c>
      <c r="G55" s="23">
        <v>148</v>
      </c>
      <c r="H55" s="23">
        <v>0</v>
      </c>
      <c r="I55" s="23">
        <v>13.68</v>
      </c>
      <c r="J55" s="23">
        <v>129.4</v>
      </c>
      <c r="K55" s="23">
        <v>194.17</v>
      </c>
      <c r="L55" s="23">
        <v>4.4000000000000004</v>
      </c>
      <c r="M55" s="23">
        <v>22.9</v>
      </c>
      <c r="N55" s="23">
        <v>0.03</v>
      </c>
      <c r="O55" s="23">
        <v>0.25</v>
      </c>
    </row>
    <row r="56" spans="1:15" ht="12.95" customHeight="1">
      <c r="A56" s="55" t="s">
        <v>65</v>
      </c>
      <c r="B56" s="56" t="s">
        <v>140</v>
      </c>
      <c r="C56" s="58">
        <v>60</v>
      </c>
      <c r="D56" s="26">
        <v>5.7</v>
      </c>
      <c r="E56" s="23">
        <v>1.55</v>
      </c>
      <c r="F56" s="23">
        <v>21.57</v>
      </c>
      <c r="G56" s="23">
        <v>121</v>
      </c>
      <c r="H56" s="23">
        <v>0</v>
      </c>
      <c r="I56" s="23">
        <v>0.6</v>
      </c>
      <c r="J56" s="23">
        <v>0</v>
      </c>
      <c r="K56" s="23">
        <v>12.24</v>
      </c>
      <c r="L56" s="23">
        <v>0.06</v>
      </c>
      <c r="M56" s="23">
        <v>0</v>
      </c>
      <c r="N56" s="23">
        <v>9.42</v>
      </c>
      <c r="O56" s="23">
        <v>0</v>
      </c>
    </row>
    <row r="57" spans="1:15" ht="12.95" customHeight="1">
      <c r="A57" s="4"/>
      <c r="B57" s="5" t="s">
        <v>13</v>
      </c>
      <c r="C57" s="14">
        <f>SUM(C51:C56)</f>
        <v>750</v>
      </c>
      <c r="D57" s="15">
        <f>D51+D52+D53+D54+D55+D56</f>
        <v>28.64</v>
      </c>
      <c r="E57" s="7">
        <f t="shared" ref="E57:O57" si="7">E51+E52+E53+E54+E55+E56</f>
        <v>23.189999999999998</v>
      </c>
      <c r="F57" s="7">
        <f t="shared" si="7"/>
        <v>134.93</v>
      </c>
      <c r="G57" s="7">
        <f t="shared" si="7"/>
        <v>830</v>
      </c>
      <c r="H57" s="7">
        <f t="shared" si="7"/>
        <v>51.71</v>
      </c>
      <c r="I57" s="7">
        <f t="shared" si="7"/>
        <v>105.16</v>
      </c>
      <c r="J57" s="7">
        <f t="shared" si="7"/>
        <v>169</v>
      </c>
      <c r="K57" s="7">
        <f t="shared" si="7"/>
        <v>256.31</v>
      </c>
      <c r="L57" s="7">
        <f t="shared" si="7"/>
        <v>178.08</v>
      </c>
      <c r="M57" s="7">
        <f t="shared" si="7"/>
        <v>369.65</v>
      </c>
      <c r="N57" s="7">
        <f t="shared" si="7"/>
        <v>118.91</v>
      </c>
      <c r="O57" s="7">
        <f t="shared" si="7"/>
        <v>9.0500000000000007</v>
      </c>
    </row>
    <row r="58" spans="1:15" ht="12.95" customHeight="1">
      <c r="A58" s="4"/>
      <c r="B58" s="5" t="s">
        <v>132</v>
      </c>
      <c r="C58" s="19">
        <f>C49+C57</f>
        <v>1250</v>
      </c>
      <c r="D58" s="15">
        <f>D49+D57</f>
        <v>43.7</v>
      </c>
      <c r="E58" s="7">
        <f t="shared" ref="E58:O58" si="8">E49+E57</f>
        <v>43.81</v>
      </c>
      <c r="F58" s="7">
        <f t="shared" si="8"/>
        <v>209.76</v>
      </c>
      <c r="G58" s="7">
        <f t="shared" si="8"/>
        <v>1538.3</v>
      </c>
      <c r="H58" s="7">
        <f t="shared" si="8"/>
        <v>86.835000000000008</v>
      </c>
      <c r="I58" s="7">
        <f t="shared" si="8"/>
        <v>194.23000000000002</v>
      </c>
      <c r="J58" s="7">
        <f t="shared" si="8"/>
        <v>181.66</v>
      </c>
      <c r="K58" s="7">
        <f t="shared" si="8"/>
        <v>355.83</v>
      </c>
      <c r="L58" s="7">
        <f t="shared" si="8"/>
        <v>344.89</v>
      </c>
      <c r="M58" s="7">
        <f t="shared" si="8"/>
        <v>436.5</v>
      </c>
      <c r="N58" s="7">
        <f t="shared" si="8"/>
        <v>376.78999999999996</v>
      </c>
      <c r="O58" s="7">
        <f t="shared" si="8"/>
        <v>10.290000000000001</v>
      </c>
    </row>
    <row r="59" spans="1:15" ht="12.95" customHeight="1">
      <c r="A59" s="38"/>
      <c r="B59" s="66" t="s">
        <v>133</v>
      </c>
      <c r="C59" s="66"/>
      <c r="D59" s="66"/>
      <c r="E59" s="66"/>
      <c r="F59" s="66"/>
      <c r="G59" s="66"/>
      <c r="H59" s="66"/>
      <c r="I59" s="66"/>
      <c r="J59" s="66"/>
      <c r="K59" s="66"/>
      <c r="L59" s="66"/>
      <c r="M59" s="66"/>
      <c r="N59" s="66"/>
      <c r="O59" s="66"/>
    </row>
    <row r="60" spans="1:15" ht="12.95" customHeight="1">
      <c r="A60" s="68" t="s">
        <v>0</v>
      </c>
      <c r="B60" s="68"/>
      <c r="C60" s="67" t="s">
        <v>171</v>
      </c>
      <c r="D60" s="67" t="s">
        <v>1</v>
      </c>
      <c r="E60" s="68" t="s">
        <v>2</v>
      </c>
      <c r="F60" s="68" t="s">
        <v>170</v>
      </c>
      <c r="G60" s="68" t="s">
        <v>3</v>
      </c>
      <c r="H60" s="68" t="s">
        <v>172</v>
      </c>
      <c r="I60" s="68" t="s">
        <v>4</v>
      </c>
      <c r="J60" s="68"/>
      <c r="K60" s="68"/>
      <c r="L60" s="68"/>
      <c r="M60" s="68" t="s">
        <v>5</v>
      </c>
      <c r="N60" s="68"/>
      <c r="O60" s="68"/>
    </row>
    <row r="61" spans="1:15" ht="12.95" customHeight="1">
      <c r="A61" s="68"/>
      <c r="B61" s="68"/>
      <c r="C61" s="67"/>
      <c r="D61" s="67"/>
      <c r="E61" s="68"/>
      <c r="F61" s="68"/>
      <c r="G61" s="68"/>
      <c r="H61" s="68"/>
      <c r="I61" s="47" t="s">
        <v>6</v>
      </c>
      <c r="J61" s="47" t="s">
        <v>7</v>
      </c>
      <c r="K61" s="47" t="s">
        <v>8</v>
      </c>
      <c r="L61" s="47" t="s">
        <v>9</v>
      </c>
      <c r="M61" s="47" t="s">
        <v>173</v>
      </c>
      <c r="N61" s="47" t="s">
        <v>174</v>
      </c>
      <c r="O61" s="47" t="s">
        <v>175</v>
      </c>
    </row>
    <row r="62" spans="1:15" ht="12.95" customHeight="1">
      <c r="A62" s="4"/>
      <c r="B62" s="40" t="s">
        <v>10</v>
      </c>
      <c r="C62" s="13"/>
      <c r="D62" s="13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</row>
    <row r="63" spans="1:15" ht="12.95" customHeight="1">
      <c r="A63" s="55" t="s">
        <v>75</v>
      </c>
      <c r="B63" s="56" t="s">
        <v>21</v>
      </c>
      <c r="C63" s="58">
        <v>150</v>
      </c>
      <c r="D63" s="26">
        <v>23.2</v>
      </c>
      <c r="E63" s="23">
        <v>12.7</v>
      </c>
      <c r="F63" s="23">
        <v>27.5</v>
      </c>
      <c r="G63" s="23">
        <v>275</v>
      </c>
      <c r="H63" s="23">
        <v>0.96</v>
      </c>
      <c r="I63" s="23">
        <v>95.97</v>
      </c>
      <c r="J63" s="23">
        <v>27.21</v>
      </c>
      <c r="K63" s="23">
        <v>114.42</v>
      </c>
      <c r="L63" s="23">
        <v>0.45</v>
      </c>
      <c r="M63" s="23">
        <v>45.29</v>
      </c>
      <c r="N63" s="23">
        <v>0.36</v>
      </c>
      <c r="O63" s="23">
        <v>0.06</v>
      </c>
    </row>
    <row r="64" spans="1:15" ht="12.95" customHeight="1">
      <c r="A64" s="55" t="s">
        <v>76</v>
      </c>
      <c r="B64" s="56" t="s">
        <v>36</v>
      </c>
      <c r="C64" s="58">
        <v>200</v>
      </c>
      <c r="D64" s="26">
        <v>1.5</v>
      </c>
      <c r="E64" s="23">
        <v>0</v>
      </c>
      <c r="F64" s="23">
        <v>28.6</v>
      </c>
      <c r="G64" s="23">
        <v>120</v>
      </c>
      <c r="H64" s="23">
        <v>1.3</v>
      </c>
      <c r="I64" s="23">
        <v>125.42</v>
      </c>
      <c r="J64" s="23">
        <v>31</v>
      </c>
      <c r="K64" s="23">
        <v>0</v>
      </c>
      <c r="L64" s="23">
        <v>1.01</v>
      </c>
      <c r="M64" s="23">
        <v>0</v>
      </c>
      <c r="N64" s="23">
        <v>0</v>
      </c>
      <c r="O64" s="23">
        <v>0.04</v>
      </c>
    </row>
    <row r="65" spans="1:15" ht="12.95" customHeight="1">
      <c r="A65" s="55" t="s">
        <v>65</v>
      </c>
      <c r="B65" s="56" t="s">
        <v>139</v>
      </c>
      <c r="C65" s="58">
        <v>40</v>
      </c>
      <c r="D65" s="60">
        <v>3.28</v>
      </c>
      <c r="E65" s="23">
        <v>3.9</v>
      </c>
      <c r="F65" s="23">
        <v>12.48</v>
      </c>
      <c r="G65" s="23">
        <v>69</v>
      </c>
      <c r="H65" s="23">
        <v>10</v>
      </c>
      <c r="I65" s="23">
        <v>16</v>
      </c>
      <c r="J65" s="23">
        <v>9</v>
      </c>
      <c r="K65" s="23">
        <v>0</v>
      </c>
      <c r="L65" s="23">
        <v>2.2000000000000002</v>
      </c>
      <c r="M65" s="23">
        <v>5</v>
      </c>
      <c r="N65" s="23">
        <v>0.2</v>
      </c>
      <c r="O65" s="23">
        <v>0.03</v>
      </c>
    </row>
    <row r="66" spans="1:15" ht="12.95" customHeight="1">
      <c r="A66" s="1"/>
      <c r="B66" s="56" t="s">
        <v>130</v>
      </c>
      <c r="C66" s="58">
        <v>110</v>
      </c>
      <c r="D66" s="26">
        <v>0.4</v>
      </c>
      <c r="E66" s="23">
        <v>0</v>
      </c>
      <c r="F66" s="23">
        <v>11.3</v>
      </c>
      <c r="G66" s="23">
        <v>94</v>
      </c>
      <c r="H66" s="25">
        <v>0.6</v>
      </c>
      <c r="I66" s="23">
        <v>119</v>
      </c>
      <c r="J66" s="23">
        <v>14</v>
      </c>
      <c r="K66" s="23">
        <v>91</v>
      </c>
      <c r="L66" s="23">
        <v>0.1</v>
      </c>
      <c r="M66" s="23">
        <v>22</v>
      </c>
      <c r="N66" s="23">
        <v>0</v>
      </c>
      <c r="O66" s="23">
        <v>0.03</v>
      </c>
    </row>
    <row r="67" spans="1:15" ht="12.95" customHeight="1">
      <c r="A67" s="4"/>
      <c r="B67" s="5" t="s">
        <v>13</v>
      </c>
      <c r="C67" s="14">
        <f>SUM(C63:C66)</f>
        <v>500</v>
      </c>
      <c r="D67" s="15">
        <f>D63+D64+D65+D66</f>
        <v>28.38</v>
      </c>
      <c r="E67" s="15">
        <f t="shared" ref="E67:O67" si="9">E63+E64+E65+E66</f>
        <v>16.599999999999998</v>
      </c>
      <c r="F67" s="15">
        <f t="shared" si="9"/>
        <v>79.88</v>
      </c>
      <c r="G67" s="15">
        <f t="shared" si="9"/>
        <v>558</v>
      </c>
      <c r="H67" s="15">
        <f t="shared" si="9"/>
        <v>12.86</v>
      </c>
      <c r="I67" s="15">
        <f t="shared" si="9"/>
        <v>356.39</v>
      </c>
      <c r="J67" s="15">
        <f t="shared" si="9"/>
        <v>81.210000000000008</v>
      </c>
      <c r="K67" s="15">
        <f t="shared" si="9"/>
        <v>205.42000000000002</v>
      </c>
      <c r="L67" s="15">
        <f t="shared" si="9"/>
        <v>3.7600000000000002</v>
      </c>
      <c r="M67" s="15">
        <f t="shared" si="9"/>
        <v>72.289999999999992</v>
      </c>
      <c r="N67" s="15">
        <f t="shared" si="9"/>
        <v>0.56000000000000005</v>
      </c>
      <c r="O67" s="15">
        <f t="shared" si="9"/>
        <v>0.16</v>
      </c>
    </row>
    <row r="68" spans="1:15" ht="12.95" customHeight="1">
      <c r="A68" s="4"/>
      <c r="B68" s="40" t="s">
        <v>14</v>
      </c>
      <c r="C68" s="18"/>
      <c r="D68" s="13"/>
      <c r="E68" s="4"/>
      <c r="F68" s="4"/>
      <c r="G68" s="4"/>
      <c r="H68" s="4"/>
      <c r="I68" s="4"/>
      <c r="J68" s="4"/>
      <c r="K68" s="4"/>
      <c r="L68" s="4"/>
      <c r="M68" s="4"/>
      <c r="N68" s="4"/>
      <c r="O68" s="4"/>
    </row>
    <row r="69" spans="1:15" ht="12.95" customHeight="1">
      <c r="A69" s="57" t="s">
        <v>77</v>
      </c>
      <c r="B69" s="56" t="s">
        <v>125</v>
      </c>
      <c r="C69" s="58">
        <v>40</v>
      </c>
      <c r="D69" s="26">
        <v>0.6</v>
      </c>
      <c r="E69" s="23">
        <v>0</v>
      </c>
      <c r="F69" s="23">
        <v>2.9</v>
      </c>
      <c r="G69" s="23">
        <v>48</v>
      </c>
      <c r="H69" s="23">
        <v>5.41</v>
      </c>
      <c r="I69" s="23">
        <v>12.83</v>
      </c>
      <c r="J69" s="23">
        <v>10.74</v>
      </c>
      <c r="K69" s="23">
        <v>25.78</v>
      </c>
      <c r="L69" s="23">
        <v>0.44</v>
      </c>
      <c r="M69" s="23">
        <v>121.08</v>
      </c>
      <c r="N69" s="23">
        <v>0.09</v>
      </c>
      <c r="O69" s="23">
        <v>0.03</v>
      </c>
    </row>
    <row r="70" spans="1:15" ht="12.95" customHeight="1">
      <c r="A70" s="57" t="s">
        <v>192</v>
      </c>
      <c r="B70" s="56" t="s">
        <v>37</v>
      </c>
      <c r="C70" s="58">
        <v>250</v>
      </c>
      <c r="D70" s="26">
        <v>2.6</v>
      </c>
      <c r="E70" s="23">
        <v>2.4</v>
      </c>
      <c r="F70" s="23">
        <v>19</v>
      </c>
      <c r="G70" s="23">
        <v>216.74</v>
      </c>
      <c r="H70" s="23">
        <v>11.65</v>
      </c>
      <c r="I70" s="23">
        <v>48.27</v>
      </c>
      <c r="J70" s="23">
        <v>44.09</v>
      </c>
      <c r="K70" s="23">
        <v>1.86</v>
      </c>
      <c r="L70" s="23">
        <v>2.39</v>
      </c>
      <c r="M70" s="23">
        <v>5.33</v>
      </c>
      <c r="N70" s="23">
        <v>0</v>
      </c>
      <c r="O70" s="23">
        <v>0.27</v>
      </c>
    </row>
    <row r="71" spans="1:15" ht="12.95" customHeight="1">
      <c r="A71" s="55" t="s">
        <v>193</v>
      </c>
      <c r="B71" s="56" t="s">
        <v>38</v>
      </c>
      <c r="C71" s="58">
        <v>150</v>
      </c>
      <c r="D71" s="26">
        <v>3.15</v>
      </c>
      <c r="E71" s="23">
        <v>6.45</v>
      </c>
      <c r="F71" s="23">
        <v>22.05</v>
      </c>
      <c r="G71" s="23">
        <v>157</v>
      </c>
      <c r="H71" s="23">
        <v>0.16</v>
      </c>
      <c r="I71" s="23">
        <v>22.27</v>
      </c>
      <c r="J71" s="23">
        <v>11.99</v>
      </c>
      <c r="K71" s="23">
        <v>79.7</v>
      </c>
      <c r="L71" s="23">
        <v>1.18</v>
      </c>
      <c r="M71" s="23">
        <v>4.37</v>
      </c>
      <c r="N71" s="23">
        <v>1.7</v>
      </c>
      <c r="O71" s="23">
        <v>0.05</v>
      </c>
    </row>
    <row r="72" spans="1:15" ht="12.95" customHeight="1">
      <c r="A72" s="55" t="s">
        <v>78</v>
      </c>
      <c r="B72" s="56" t="s">
        <v>162</v>
      </c>
      <c r="C72" s="58">
        <v>100</v>
      </c>
      <c r="D72" s="26">
        <v>11.8</v>
      </c>
      <c r="E72" s="23">
        <v>14.8</v>
      </c>
      <c r="F72" s="23">
        <v>8.3000000000000007</v>
      </c>
      <c r="G72" s="23">
        <v>163</v>
      </c>
      <c r="H72" s="23">
        <v>2</v>
      </c>
      <c r="I72" s="23">
        <v>4.82</v>
      </c>
      <c r="J72" s="23">
        <v>3.44</v>
      </c>
      <c r="K72" s="23">
        <v>36</v>
      </c>
      <c r="L72" s="23">
        <v>0.16</v>
      </c>
      <c r="M72" s="23">
        <v>20</v>
      </c>
      <c r="N72" s="23">
        <v>0.3</v>
      </c>
      <c r="O72" s="23">
        <v>0.01</v>
      </c>
    </row>
    <row r="73" spans="1:15" ht="12.95" customHeight="1">
      <c r="A73" s="55" t="s">
        <v>79</v>
      </c>
      <c r="B73" s="56" t="s">
        <v>131</v>
      </c>
      <c r="C73" s="58">
        <v>200</v>
      </c>
      <c r="D73" s="27">
        <v>1.66</v>
      </c>
      <c r="E73" s="28">
        <v>0.02</v>
      </c>
      <c r="F73" s="28">
        <v>39.9</v>
      </c>
      <c r="G73" s="28">
        <v>165</v>
      </c>
      <c r="H73" s="28">
        <v>0.16500000000000001</v>
      </c>
      <c r="I73" s="28">
        <v>0</v>
      </c>
      <c r="J73" s="28">
        <v>7.0000000000000007E-2</v>
      </c>
      <c r="K73" s="28">
        <v>0</v>
      </c>
      <c r="L73" s="28">
        <v>21.75</v>
      </c>
      <c r="M73" s="28">
        <v>133.5</v>
      </c>
      <c r="N73" s="28">
        <v>165</v>
      </c>
      <c r="O73" s="28">
        <v>1.28</v>
      </c>
    </row>
    <row r="74" spans="1:15" ht="12.95" customHeight="1">
      <c r="A74" s="55" t="s">
        <v>65</v>
      </c>
      <c r="B74" s="56" t="s">
        <v>140</v>
      </c>
      <c r="C74" s="58">
        <v>50</v>
      </c>
      <c r="D74" s="41">
        <v>4.0999999999999996</v>
      </c>
      <c r="E74" s="39">
        <v>1.1200000000000001</v>
      </c>
      <c r="F74" s="39">
        <v>15.6</v>
      </c>
      <c r="G74" s="39">
        <v>86.3</v>
      </c>
      <c r="H74" s="4">
        <v>0.01</v>
      </c>
      <c r="I74" s="4">
        <v>25</v>
      </c>
      <c r="J74" s="4">
        <v>0</v>
      </c>
      <c r="K74" s="4">
        <v>0</v>
      </c>
      <c r="L74" s="4">
        <v>33.200000000000003</v>
      </c>
      <c r="M74" s="4">
        <v>23.7</v>
      </c>
      <c r="N74" s="4">
        <v>22.8</v>
      </c>
      <c r="O74" s="4">
        <v>0.76</v>
      </c>
    </row>
    <row r="75" spans="1:15" ht="12.95" customHeight="1">
      <c r="A75" s="4"/>
      <c r="B75" s="5" t="s">
        <v>13</v>
      </c>
      <c r="C75" s="14">
        <f>SUM(C69:C74)</f>
        <v>790</v>
      </c>
      <c r="D75" s="15">
        <f>D69+D70+D71+D72+D73+D74</f>
        <v>23.909999999999997</v>
      </c>
      <c r="E75" s="7">
        <f t="shared" ref="E75:O75" si="10">E69+E70+E71+E72+E73+E74</f>
        <v>24.79</v>
      </c>
      <c r="F75" s="7">
        <f t="shared" si="10"/>
        <v>107.75</v>
      </c>
      <c r="G75" s="7">
        <f t="shared" si="10"/>
        <v>836.04</v>
      </c>
      <c r="H75" s="7">
        <f t="shared" si="10"/>
        <v>19.395000000000003</v>
      </c>
      <c r="I75" s="7">
        <f t="shared" si="10"/>
        <v>113.19</v>
      </c>
      <c r="J75" s="7">
        <f t="shared" si="10"/>
        <v>70.33</v>
      </c>
      <c r="K75" s="7">
        <f t="shared" si="10"/>
        <v>143.34</v>
      </c>
      <c r="L75" s="7">
        <f t="shared" si="10"/>
        <v>59.120000000000005</v>
      </c>
      <c r="M75" s="7">
        <f t="shared" si="10"/>
        <v>307.97999999999996</v>
      </c>
      <c r="N75" s="7">
        <f t="shared" si="10"/>
        <v>189.89000000000001</v>
      </c>
      <c r="O75" s="7">
        <f t="shared" si="10"/>
        <v>2.4000000000000004</v>
      </c>
    </row>
    <row r="76" spans="1:15" ht="12.95" customHeight="1">
      <c r="A76" s="4"/>
      <c r="B76" s="5" t="s">
        <v>132</v>
      </c>
      <c r="C76" s="19">
        <f>C67+C75</f>
        <v>1290</v>
      </c>
      <c r="D76" s="15">
        <f>D67+D75</f>
        <v>52.289999999999992</v>
      </c>
      <c r="E76" s="7">
        <f t="shared" ref="E76:O76" si="11">E67+E75</f>
        <v>41.39</v>
      </c>
      <c r="F76" s="7">
        <f t="shared" si="11"/>
        <v>187.63</v>
      </c>
      <c r="G76" s="7">
        <f t="shared" si="11"/>
        <v>1394.04</v>
      </c>
      <c r="H76" s="7">
        <f t="shared" si="11"/>
        <v>32.255000000000003</v>
      </c>
      <c r="I76" s="7">
        <f t="shared" si="11"/>
        <v>469.58</v>
      </c>
      <c r="J76" s="7">
        <f t="shared" si="11"/>
        <v>151.54000000000002</v>
      </c>
      <c r="K76" s="7">
        <f t="shared" si="11"/>
        <v>348.76</v>
      </c>
      <c r="L76" s="7">
        <f t="shared" si="11"/>
        <v>62.88</v>
      </c>
      <c r="M76" s="7">
        <f t="shared" si="11"/>
        <v>380.27</v>
      </c>
      <c r="N76" s="7">
        <f t="shared" si="11"/>
        <v>190.45000000000002</v>
      </c>
      <c r="O76" s="7">
        <f t="shared" si="11"/>
        <v>2.5600000000000005</v>
      </c>
    </row>
    <row r="77" spans="1:15" ht="12.95" customHeight="1">
      <c r="A77" s="59"/>
      <c r="B77" s="66" t="s">
        <v>106</v>
      </c>
      <c r="C77" s="66"/>
      <c r="D77" s="66"/>
      <c r="E77" s="66"/>
      <c r="F77" s="66"/>
      <c r="G77" s="66"/>
      <c r="H77" s="66"/>
      <c r="I77" s="66"/>
      <c r="J77" s="66"/>
      <c r="K77" s="66"/>
      <c r="L77" s="66"/>
      <c r="M77" s="66"/>
      <c r="N77" s="66"/>
      <c r="O77" s="66"/>
    </row>
    <row r="78" spans="1:15" ht="12.95" customHeight="1">
      <c r="A78" s="68" t="s">
        <v>0</v>
      </c>
      <c r="B78" s="68"/>
      <c r="C78" s="72" t="s">
        <v>171</v>
      </c>
      <c r="D78" s="67" t="s">
        <v>1</v>
      </c>
      <c r="E78" s="68" t="s">
        <v>2</v>
      </c>
      <c r="F78" s="68" t="s">
        <v>170</v>
      </c>
      <c r="G78" s="68" t="s">
        <v>3</v>
      </c>
      <c r="H78" s="68" t="s">
        <v>172</v>
      </c>
      <c r="I78" s="68" t="s">
        <v>4</v>
      </c>
      <c r="J78" s="68"/>
      <c r="K78" s="68"/>
      <c r="L78" s="68"/>
      <c r="M78" s="68" t="s">
        <v>5</v>
      </c>
      <c r="N78" s="68"/>
      <c r="O78" s="68"/>
    </row>
    <row r="79" spans="1:15" ht="12.95" customHeight="1">
      <c r="A79" s="68"/>
      <c r="B79" s="68"/>
      <c r="C79" s="72"/>
      <c r="D79" s="67"/>
      <c r="E79" s="68"/>
      <c r="F79" s="68"/>
      <c r="G79" s="68"/>
      <c r="H79" s="68"/>
      <c r="I79" s="47" t="s">
        <v>6</v>
      </c>
      <c r="J79" s="47" t="s">
        <v>7</v>
      </c>
      <c r="K79" s="47" t="s">
        <v>8</v>
      </c>
      <c r="L79" s="47" t="s">
        <v>9</v>
      </c>
      <c r="M79" s="47" t="s">
        <v>173</v>
      </c>
      <c r="N79" s="48" t="s">
        <v>174</v>
      </c>
      <c r="O79" s="47" t="s">
        <v>175</v>
      </c>
    </row>
    <row r="80" spans="1:15" ht="12.95" customHeight="1">
      <c r="A80" s="4"/>
      <c r="B80" s="40" t="s">
        <v>22</v>
      </c>
      <c r="C80" s="13"/>
      <c r="D80" s="13"/>
      <c r="E80" s="4"/>
      <c r="F80" s="4"/>
      <c r="G80" s="4"/>
      <c r="H80" s="4"/>
      <c r="I80" s="4"/>
      <c r="J80" s="4"/>
      <c r="K80" s="4"/>
      <c r="L80" s="4"/>
      <c r="M80" s="4"/>
      <c r="N80" s="4"/>
      <c r="O80" s="4"/>
    </row>
    <row r="81" spans="1:15" ht="12.95" customHeight="1">
      <c r="A81" s="55" t="s">
        <v>84</v>
      </c>
      <c r="B81" s="56" t="s">
        <v>41</v>
      </c>
      <c r="C81" s="58">
        <v>200</v>
      </c>
      <c r="D81" s="26">
        <v>7.3</v>
      </c>
      <c r="E81" s="23">
        <v>9.1999999999999993</v>
      </c>
      <c r="F81" s="23">
        <v>30.5</v>
      </c>
      <c r="G81" s="23">
        <v>234</v>
      </c>
      <c r="H81" s="23">
        <v>0.45</v>
      </c>
      <c r="I81" s="23">
        <v>97.32</v>
      </c>
      <c r="J81" s="23">
        <v>16.12</v>
      </c>
      <c r="K81" s="23">
        <v>121.6</v>
      </c>
      <c r="L81" s="23">
        <v>2.37</v>
      </c>
      <c r="M81" s="23">
        <v>123.3</v>
      </c>
      <c r="N81" s="23">
        <v>0.2</v>
      </c>
      <c r="O81" s="23">
        <v>0.08</v>
      </c>
    </row>
    <row r="82" spans="1:15" ht="12.95" customHeight="1">
      <c r="A82" s="55" t="s">
        <v>65</v>
      </c>
      <c r="B82" s="56" t="s">
        <v>12</v>
      </c>
      <c r="C82" s="58">
        <v>200</v>
      </c>
      <c r="D82" s="26">
        <v>2.9</v>
      </c>
      <c r="E82" s="23">
        <v>2.8</v>
      </c>
      <c r="F82" s="23">
        <v>14.9</v>
      </c>
      <c r="G82" s="23">
        <v>94</v>
      </c>
      <c r="H82" s="23">
        <v>1.3</v>
      </c>
      <c r="I82" s="23">
        <v>125.42</v>
      </c>
      <c r="J82" s="23">
        <v>31</v>
      </c>
      <c r="K82" s="23">
        <v>0</v>
      </c>
      <c r="L82" s="23">
        <v>1.01</v>
      </c>
      <c r="M82" s="23">
        <v>0</v>
      </c>
      <c r="N82" s="23">
        <v>0</v>
      </c>
      <c r="O82" s="23">
        <v>0.04</v>
      </c>
    </row>
    <row r="83" spans="1:15" ht="12.95" customHeight="1">
      <c r="A83" s="55" t="s">
        <v>71</v>
      </c>
      <c r="B83" s="56" t="s">
        <v>24</v>
      </c>
      <c r="C83" s="58">
        <v>8</v>
      </c>
      <c r="D83" s="26">
        <v>0.06</v>
      </c>
      <c r="E83" s="23">
        <v>5.8</v>
      </c>
      <c r="F83" s="23">
        <v>0.1</v>
      </c>
      <c r="G83" s="23">
        <v>48.88</v>
      </c>
      <c r="H83" s="23">
        <v>0.08</v>
      </c>
      <c r="I83" s="23">
        <v>51.37</v>
      </c>
      <c r="J83" s="23">
        <v>5.62</v>
      </c>
      <c r="K83" s="23">
        <v>67.5</v>
      </c>
      <c r="L83" s="23">
        <v>0.04</v>
      </c>
      <c r="M83" s="23">
        <v>24.75</v>
      </c>
      <c r="N83" s="23">
        <v>0.08</v>
      </c>
      <c r="O83" s="23">
        <v>0.01</v>
      </c>
    </row>
    <row r="84" spans="1:15" ht="12.95" customHeight="1">
      <c r="A84" s="55" t="s">
        <v>65</v>
      </c>
      <c r="B84" s="56" t="s">
        <v>139</v>
      </c>
      <c r="C84" s="58">
        <v>50</v>
      </c>
      <c r="D84" s="41">
        <v>4.0999999999999996</v>
      </c>
      <c r="E84" s="39">
        <v>1.1200000000000001</v>
      </c>
      <c r="F84" s="39">
        <v>15.6</v>
      </c>
      <c r="G84" s="39">
        <v>86.3</v>
      </c>
      <c r="H84" s="4">
        <v>0.01</v>
      </c>
      <c r="I84" s="4">
        <v>25</v>
      </c>
      <c r="J84" s="4">
        <v>0</v>
      </c>
      <c r="K84" s="4">
        <v>0</v>
      </c>
      <c r="L84" s="4">
        <v>33.200000000000003</v>
      </c>
      <c r="M84" s="4">
        <v>23.7</v>
      </c>
      <c r="N84" s="4">
        <v>22.8</v>
      </c>
      <c r="O84" s="4">
        <v>0.76</v>
      </c>
    </row>
    <row r="85" spans="1:15" ht="12.95" customHeight="1">
      <c r="A85" s="40" t="s">
        <v>11</v>
      </c>
      <c r="B85" s="56" t="s">
        <v>126</v>
      </c>
      <c r="C85" s="58">
        <v>42</v>
      </c>
      <c r="D85" s="26">
        <v>3.15</v>
      </c>
      <c r="E85" s="23">
        <v>7.77</v>
      </c>
      <c r="F85" s="23">
        <v>27.43</v>
      </c>
      <c r="G85" s="23">
        <v>191.94</v>
      </c>
      <c r="H85" s="23">
        <v>0</v>
      </c>
      <c r="I85" s="23">
        <v>10</v>
      </c>
      <c r="J85" s="23">
        <v>7</v>
      </c>
      <c r="K85" s="23">
        <v>32</v>
      </c>
      <c r="L85" s="23">
        <v>0.55000000000000004</v>
      </c>
      <c r="M85" s="23">
        <v>0</v>
      </c>
      <c r="N85" s="23">
        <v>0.6</v>
      </c>
      <c r="O85" s="23">
        <v>0.06</v>
      </c>
    </row>
    <row r="86" spans="1:15" ht="12.95" customHeight="1">
      <c r="A86" s="4"/>
      <c r="B86" s="5" t="s">
        <v>13</v>
      </c>
      <c r="C86" s="14">
        <f>SUM(C81:C85)</f>
        <v>500</v>
      </c>
      <c r="D86" s="17">
        <f>D81+D82+D84+D85+D83</f>
        <v>17.509999999999998</v>
      </c>
      <c r="E86" s="5">
        <f t="shared" ref="E86:O86" si="12">E81+E82+E84+E85+E83</f>
        <v>26.69</v>
      </c>
      <c r="F86" s="5">
        <f t="shared" si="12"/>
        <v>88.53</v>
      </c>
      <c r="G86" s="5">
        <f t="shared" si="12"/>
        <v>655.12</v>
      </c>
      <c r="H86" s="5">
        <f t="shared" si="12"/>
        <v>1.84</v>
      </c>
      <c r="I86" s="5">
        <f t="shared" si="12"/>
        <v>309.11</v>
      </c>
      <c r="J86" s="5">
        <f t="shared" si="12"/>
        <v>59.74</v>
      </c>
      <c r="K86" s="5">
        <f t="shared" si="12"/>
        <v>221.1</v>
      </c>
      <c r="L86" s="5">
        <f t="shared" si="12"/>
        <v>37.17</v>
      </c>
      <c r="M86" s="5">
        <f t="shared" si="12"/>
        <v>171.75</v>
      </c>
      <c r="N86" s="5">
        <f t="shared" si="12"/>
        <v>23.68</v>
      </c>
      <c r="O86" s="5">
        <f t="shared" si="12"/>
        <v>0.95</v>
      </c>
    </row>
    <row r="87" spans="1:15" ht="12.95" customHeight="1">
      <c r="A87" s="4"/>
      <c r="B87" s="40" t="s">
        <v>14</v>
      </c>
      <c r="C87" s="18"/>
      <c r="D87" s="13"/>
      <c r="E87" s="4"/>
      <c r="F87" s="4"/>
      <c r="G87" s="4"/>
      <c r="H87" s="4"/>
      <c r="I87" s="4"/>
      <c r="J87" s="4"/>
      <c r="K87" s="4"/>
      <c r="L87" s="4"/>
      <c r="M87" s="4"/>
      <c r="N87" s="4"/>
      <c r="O87" s="4"/>
    </row>
    <row r="88" spans="1:15" ht="12.95" customHeight="1">
      <c r="A88" s="53"/>
      <c r="B88" s="56" t="s">
        <v>46</v>
      </c>
      <c r="C88" s="58">
        <v>40</v>
      </c>
      <c r="D88" s="26">
        <v>0.32</v>
      </c>
      <c r="E88" s="23">
        <v>0.02</v>
      </c>
      <c r="F88" s="23">
        <v>1.1200000000000001</v>
      </c>
      <c r="G88" s="23">
        <v>6.4</v>
      </c>
      <c r="H88" s="23">
        <v>1.1000000000000001</v>
      </c>
      <c r="I88" s="23">
        <v>20.7</v>
      </c>
      <c r="J88" s="23">
        <v>11.1</v>
      </c>
      <c r="K88" s="23">
        <v>0.12</v>
      </c>
      <c r="L88" s="23">
        <v>0.72</v>
      </c>
      <c r="M88" s="23">
        <v>21</v>
      </c>
      <c r="N88" s="23">
        <v>0.16</v>
      </c>
      <c r="O88" s="23">
        <v>0.03</v>
      </c>
    </row>
    <row r="89" spans="1:15" ht="12.95" customHeight="1">
      <c r="A89" s="57" t="s">
        <v>194</v>
      </c>
      <c r="B89" s="56" t="s">
        <v>43</v>
      </c>
      <c r="C89" s="58">
        <v>250</v>
      </c>
      <c r="D89" s="26">
        <v>4.3</v>
      </c>
      <c r="E89" s="23">
        <v>12</v>
      </c>
      <c r="F89" s="23">
        <v>38.53</v>
      </c>
      <c r="G89" s="23">
        <v>252</v>
      </c>
      <c r="H89" s="23">
        <v>30.02</v>
      </c>
      <c r="I89" s="23">
        <v>40.880000000000003</v>
      </c>
      <c r="J89" s="23">
        <v>20.77</v>
      </c>
      <c r="K89" s="23">
        <v>45.86</v>
      </c>
      <c r="L89" s="23">
        <v>0.76</v>
      </c>
      <c r="M89" s="23">
        <v>74.2</v>
      </c>
      <c r="N89" s="23">
        <v>1.9</v>
      </c>
      <c r="O89" s="23">
        <v>0.06</v>
      </c>
    </row>
    <row r="90" spans="1:15" ht="12.95" customHeight="1">
      <c r="A90" s="55" t="s">
        <v>85</v>
      </c>
      <c r="B90" s="56" t="s">
        <v>142</v>
      </c>
      <c r="C90" s="58">
        <v>100</v>
      </c>
      <c r="D90" s="27">
        <v>9.7200000000000006</v>
      </c>
      <c r="E90" s="28">
        <v>8.8000000000000007</v>
      </c>
      <c r="F90" s="28">
        <v>8.2799999999999994</v>
      </c>
      <c r="G90" s="28">
        <v>134</v>
      </c>
      <c r="H90" s="28">
        <v>7.0000000000000007E-2</v>
      </c>
      <c r="I90" s="28">
        <v>3.97</v>
      </c>
      <c r="J90" s="28">
        <v>40</v>
      </c>
      <c r="K90" s="28">
        <v>0.4</v>
      </c>
      <c r="L90" s="28">
        <v>42.08</v>
      </c>
      <c r="M90" s="28">
        <v>136</v>
      </c>
      <c r="N90" s="28">
        <v>26.88</v>
      </c>
      <c r="O90" s="28">
        <v>2.15</v>
      </c>
    </row>
    <row r="91" spans="1:15" ht="12.95" customHeight="1">
      <c r="A91" s="57" t="s">
        <v>73</v>
      </c>
      <c r="B91" s="56" t="s">
        <v>44</v>
      </c>
      <c r="C91" s="58">
        <v>150</v>
      </c>
      <c r="D91" s="26">
        <v>4.5999999999999996</v>
      </c>
      <c r="E91" s="23">
        <v>2.2400000000000002</v>
      </c>
      <c r="F91" s="23">
        <v>38.51</v>
      </c>
      <c r="G91" s="23">
        <v>188</v>
      </c>
      <c r="H91" s="23">
        <v>1</v>
      </c>
      <c r="I91" s="23">
        <v>40.6</v>
      </c>
      <c r="J91" s="23">
        <v>26.25</v>
      </c>
      <c r="K91" s="23">
        <v>0</v>
      </c>
      <c r="L91" s="23">
        <v>0.86</v>
      </c>
      <c r="M91" s="23">
        <v>0</v>
      </c>
      <c r="N91" s="23">
        <v>0</v>
      </c>
      <c r="O91" s="23">
        <v>0.03</v>
      </c>
    </row>
    <row r="92" spans="1:15" ht="12.95" customHeight="1">
      <c r="A92" s="57" t="s">
        <v>64</v>
      </c>
      <c r="B92" s="56" t="s">
        <v>135</v>
      </c>
      <c r="C92" s="58">
        <v>200</v>
      </c>
      <c r="D92" s="26">
        <v>0.2</v>
      </c>
      <c r="E92" s="23">
        <v>0.2</v>
      </c>
      <c r="F92" s="23">
        <v>36.299999999999997</v>
      </c>
      <c r="G92" s="23">
        <v>148</v>
      </c>
      <c r="H92" s="23">
        <v>0</v>
      </c>
      <c r="I92" s="23">
        <v>13.68</v>
      </c>
      <c r="J92" s="23">
        <v>129.4</v>
      </c>
      <c r="K92" s="23">
        <v>194.17</v>
      </c>
      <c r="L92" s="23">
        <v>4.4000000000000004</v>
      </c>
      <c r="M92" s="23">
        <v>22.9</v>
      </c>
      <c r="N92" s="23">
        <v>0.03</v>
      </c>
      <c r="O92" s="23">
        <v>0.25</v>
      </c>
    </row>
    <row r="93" spans="1:15" ht="12.95" customHeight="1">
      <c r="A93" s="55" t="s">
        <v>65</v>
      </c>
      <c r="B93" s="56" t="s">
        <v>140</v>
      </c>
      <c r="C93" s="58">
        <v>50</v>
      </c>
      <c r="D93" s="41">
        <v>4.0999999999999996</v>
      </c>
      <c r="E93" s="39">
        <v>1.1200000000000001</v>
      </c>
      <c r="F93" s="39">
        <v>15.6</v>
      </c>
      <c r="G93" s="39">
        <v>86.3</v>
      </c>
      <c r="H93" s="4">
        <v>0.01</v>
      </c>
      <c r="I93" s="4">
        <v>25</v>
      </c>
      <c r="J93" s="4">
        <v>0</v>
      </c>
      <c r="K93" s="4">
        <v>0</v>
      </c>
      <c r="L93" s="4">
        <v>33.200000000000003</v>
      </c>
      <c r="M93" s="4">
        <v>23.7</v>
      </c>
      <c r="N93" s="4">
        <v>22.8</v>
      </c>
      <c r="O93" s="4">
        <v>0.76</v>
      </c>
    </row>
    <row r="94" spans="1:15" ht="12.95" customHeight="1">
      <c r="A94" s="4"/>
      <c r="B94" s="5" t="s">
        <v>13</v>
      </c>
      <c r="C94" s="14">
        <f>SUM(C88:C93)</f>
        <v>790</v>
      </c>
      <c r="D94" s="15">
        <f>D88+D89+D90+D91+D92+D93</f>
        <v>23.239999999999995</v>
      </c>
      <c r="E94" s="7">
        <f t="shared" ref="E94:O94" si="13">E88+E89+E90+E91+E92+E93</f>
        <v>24.380000000000003</v>
      </c>
      <c r="F94" s="7">
        <f t="shared" si="13"/>
        <v>138.34</v>
      </c>
      <c r="G94" s="7">
        <f t="shared" si="13"/>
        <v>814.69999999999993</v>
      </c>
      <c r="H94" s="7">
        <f t="shared" si="13"/>
        <v>32.199999999999996</v>
      </c>
      <c r="I94" s="7">
        <f t="shared" si="13"/>
        <v>144.83000000000001</v>
      </c>
      <c r="J94" s="7">
        <f t="shared" si="13"/>
        <v>227.52</v>
      </c>
      <c r="K94" s="7">
        <f t="shared" si="13"/>
        <v>240.54999999999998</v>
      </c>
      <c r="L94" s="7">
        <f t="shared" si="13"/>
        <v>82.02</v>
      </c>
      <c r="M94" s="7">
        <f t="shared" si="13"/>
        <v>277.8</v>
      </c>
      <c r="N94" s="7">
        <f t="shared" si="13"/>
        <v>51.769999999999996</v>
      </c>
      <c r="O94" s="7">
        <f t="shared" si="13"/>
        <v>3.2799999999999994</v>
      </c>
    </row>
    <row r="95" spans="1:15" ht="12.95" customHeight="1">
      <c r="A95" s="4"/>
      <c r="B95" s="5" t="s">
        <v>132</v>
      </c>
      <c r="C95" s="19">
        <f>C86+C94</f>
        <v>1290</v>
      </c>
      <c r="D95" s="15">
        <f>D86+D94</f>
        <v>40.749999999999993</v>
      </c>
      <c r="E95" s="7">
        <f t="shared" ref="E95:O95" si="14">E86+E94</f>
        <v>51.070000000000007</v>
      </c>
      <c r="F95" s="7">
        <f t="shared" si="14"/>
        <v>226.87</v>
      </c>
      <c r="G95" s="7">
        <f t="shared" si="14"/>
        <v>1469.82</v>
      </c>
      <c r="H95" s="7">
        <f t="shared" si="14"/>
        <v>34.04</v>
      </c>
      <c r="I95" s="7">
        <f t="shared" si="14"/>
        <v>453.94000000000005</v>
      </c>
      <c r="J95" s="7">
        <f t="shared" si="14"/>
        <v>287.26</v>
      </c>
      <c r="K95" s="7">
        <f t="shared" si="14"/>
        <v>461.65</v>
      </c>
      <c r="L95" s="7">
        <f t="shared" si="14"/>
        <v>119.19</v>
      </c>
      <c r="M95" s="7">
        <f t="shared" si="14"/>
        <v>449.55</v>
      </c>
      <c r="N95" s="7">
        <f t="shared" si="14"/>
        <v>75.449999999999989</v>
      </c>
      <c r="O95" s="7">
        <f t="shared" si="14"/>
        <v>4.2299999999999995</v>
      </c>
    </row>
    <row r="96" spans="1:15" ht="12.95" customHeight="1">
      <c r="A96" s="54"/>
      <c r="B96" s="66" t="s">
        <v>107</v>
      </c>
      <c r="C96" s="66"/>
      <c r="D96" s="66"/>
      <c r="E96" s="66"/>
      <c r="F96" s="66"/>
      <c r="G96" s="66"/>
      <c r="H96" s="66"/>
      <c r="I96" s="66"/>
      <c r="J96" s="66"/>
      <c r="K96" s="66"/>
      <c r="L96" s="66"/>
      <c r="M96" s="66"/>
      <c r="N96" s="66"/>
      <c r="O96" s="66"/>
    </row>
    <row r="97" spans="1:15" ht="12.95" customHeight="1">
      <c r="A97" s="68" t="s">
        <v>0</v>
      </c>
      <c r="B97" s="68"/>
      <c r="C97" s="67" t="s">
        <v>171</v>
      </c>
      <c r="D97" s="67" t="s">
        <v>1</v>
      </c>
      <c r="E97" s="68" t="s">
        <v>2</v>
      </c>
      <c r="F97" s="68" t="s">
        <v>170</v>
      </c>
      <c r="G97" s="68" t="s">
        <v>3</v>
      </c>
      <c r="H97" s="68" t="s">
        <v>172</v>
      </c>
      <c r="I97" s="68" t="s">
        <v>4</v>
      </c>
      <c r="J97" s="68"/>
      <c r="K97" s="68"/>
      <c r="L97" s="68"/>
      <c r="M97" s="68" t="s">
        <v>5</v>
      </c>
      <c r="N97" s="68"/>
      <c r="O97" s="68"/>
    </row>
    <row r="98" spans="1:15" ht="12.95" customHeight="1">
      <c r="A98" s="68"/>
      <c r="B98" s="68"/>
      <c r="C98" s="67"/>
      <c r="D98" s="67"/>
      <c r="E98" s="68"/>
      <c r="F98" s="68"/>
      <c r="G98" s="68"/>
      <c r="H98" s="68"/>
      <c r="I98" s="47" t="s">
        <v>6</v>
      </c>
      <c r="J98" s="47" t="s">
        <v>7</v>
      </c>
      <c r="K98" s="47" t="s">
        <v>8</v>
      </c>
      <c r="L98" s="47" t="s">
        <v>9</v>
      </c>
      <c r="M98" s="47" t="s">
        <v>173</v>
      </c>
      <c r="N98" s="47" t="s">
        <v>174</v>
      </c>
      <c r="O98" s="47" t="s">
        <v>175</v>
      </c>
    </row>
    <row r="99" spans="1:15" ht="12.95" customHeight="1">
      <c r="A99" s="4"/>
      <c r="B99" s="40" t="s">
        <v>10</v>
      </c>
      <c r="C99" s="13"/>
      <c r="D99" s="13"/>
      <c r="E99" s="4"/>
      <c r="F99" s="4"/>
      <c r="G99" s="4"/>
      <c r="H99" s="4"/>
      <c r="I99" s="4"/>
      <c r="J99" s="4"/>
      <c r="K99" s="4"/>
      <c r="L99" s="4"/>
      <c r="M99" s="4"/>
      <c r="N99" s="4"/>
      <c r="O99" s="4"/>
    </row>
    <row r="100" spans="1:15" ht="12.95" customHeight="1">
      <c r="A100" s="55" t="s">
        <v>195</v>
      </c>
      <c r="B100" s="56" t="s">
        <v>45</v>
      </c>
      <c r="C100" s="58">
        <v>185</v>
      </c>
      <c r="D100" s="27">
        <v>9.1999999999999993</v>
      </c>
      <c r="E100" s="28">
        <v>12</v>
      </c>
      <c r="F100" s="28">
        <v>33.4</v>
      </c>
      <c r="G100" s="28">
        <v>240</v>
      </c>
      <c r="H100" s="28">
        <v>0.02</v>
      </c>
      <c r="I100" s="28">
        <v>0</v>
      </c>
      <c r="J100" s="28">
        <v>0</v>
      </c>
      <c r="K100" s="28">
        <v>1.35</v>
      </c>
      <c r="L100" s="28">
        <v>18.5</v>
      </c>
      <c r="M100" s="28">
        <v>78.5</v>
      </c>
      <c r="N100" s="28">
        <v>10.78</v>
      </c>
      <c r="O100" s="28">
        <v>1.3</v>
      </c>
    </row>
    <row r="101" spans="1:15" ht="12.95" customHeight="1">
      <c r="A101" s="55" t="s">
        <v>65</v>
      </c>
      <c r="B101" s="56" t="s">
        <v>139</v>
      </c>
      <c r="C101" s="58">
        <v>40</v>
      </c>
      <c r="D101" s="60">
        <v>3.28</v>
      </c>
      <c r="E101" s="23">
        <v>0.9</v>
      </c>
      <c r="F101" s="23">
        <v>12.48</v>
      </c>
      <c r="G101" s="23">
        <v>69</v>
      </c>
      <c r="H101" s="23">
        <v>10</v>
      </c>
      <c r="I101" s="23">
        <v>16</v>
      </c>
      <c r="J101" s="23">
        <v>9</v>
      </c>
      <c r="K101" s="23">
        <v>0</v>
      </c>
      <c r="L101" s="23">
        <v>2.2000000000000002</v>
      </c>
      <c r="M101" s="23">
        <v>5</v>
      </c>
      <c r="N101" s="23">
        <v>0.2</v>
      </c>
      <c r="O101" s="23">
        <v>0.03</v>
      </c>
    </row>
    <row r="102" spans="1:15" ht="12.95" customHeight="1">
      <c r="A102" s="55" t="s">
        <v>71</v>
      </c>
      <c r="B102" s="56" t="s">
        <v>123</v>
      </c>
      <c r="C102" s="58">
        <v>10</v>
      </c>
      <c r="D102" s="60">
        <v>2.4500000000000002</v>
      </c>
      <c r="E102" s="23">
        <v>2.5499999999999998</v>
      </c>
      <c r="F102" s="23">
        <v>0</v>
      </c>
      <c r="G102" s="23">
        <v>40.799999999999997</v>
      </c>
      <c r="H102" s="23">
        <v>0.08</v>
      </c>
      <c r="I102" s="23">
        <v>51.37</v>
      </c>
      <c r="J102" s="23">
        <v>5.62</v>
      </c>
      <c r="K102" s="23">
        <v>67.5</v>
      </c>
      <c r="L102" s="23">
        <v>0.04</v>
      </c>
      <c r="M102" s="23">
        <v>24.75</v>
      </c>
      <c r="N102" s="23">
        <v>0.08</v>
      </c>
      <c r="O102" s="23">
        <v>0.01</v>
      </c>
    </row>
    <row r="103" spans="1:15" ht="12.95" customHeight="1">
      <c r="A103" s="55" t="s">
        <v>70</v>
      </c>
      <c r="B103" s="16" t="s">
        <v>16</v>
      </c>
      <c r="C103" s="58">
        <v>200</v>
      </c>
      <c r="D103" s="60">
        <v>0</v>
      </c>
      <c r="E103" s="23">
        <v>0</v>
      </c>
      <c r="F103" s="23">
        <v>10</v>
      </c>
      <c r="G103" s="23">
        <v>40</v>
      </c>
      <c r="H103" s="23">
        <v>35</v>
      </c>
      <c r="I103" s="23">
        <v>2.4</v>
      </c>
      <c r="J103" s="23">
        <v>0</v>
      </c>
      <c r="K103" s="23">
        <v>0</v>
      </c>
      <c r="L103" s="23">
        <v>0.02</v>
      </c>
      <c r="M103" s="23">
        <v>0</v>
      </c>
      <c r="N103" s="23">
        <v>0</v>
      </c>
      <c r="O103" s="23">
        <v>0.01</v>
      </c>
    </row>
    <row r="104" spans="1:15" ht="12.95" customHeight="1">
      <c r="A104" s="55" t="s">
        <v>72</v>
      </c>
      <c r="B104" s="56" t="s">
        <v>25</v>
      </c>
      <c r="C104" s="58">
        <v>100</v>
      </c>
      <c r="D104" s="26">
        <v>0.4</v>
      </c>
      <c r="E104" s="23">
        <v>0</v>
      </c>
      <c r="F104" s="23">
        <v>11.3</v>
      </c>
      <c r="G104" s="23">
        <v>94</v>
      </c>
      <c r="H104" s="25">
        <v>0.6</v>
      </c>
      <c r="I104" s="23">
        <v>119</v>
      </c>
      <c r="J104" s="23">
        <v>14</v>
      </c>
      <c r="K104" s="23">
        <v>91</v>
      </c>
      <c r="L104" s="23">
        <v>0.1</v>
      </c>
      <c r="M104" s="23">
        <v>22</v>
      </c>
      <c r="N104" s="23">
        <v>0</v>
      </c>
      <c r="O104" s="23">
        <v>0.03</v>
      </c>
    </row>
    <row r="105" spans="1:15" ht="12.95" customHeight="1">
      <c r="A105" s="53"/>
      <c r="B105" s="5" t="s">
        <v>13</v>
      </c>
      <c r="C105" s="14">
        <f>SUM(C100:C104)</f>
        <v>535</v>
      </c>
      <c r="D105" s="15">
        <f>D100+D102+D103+D104+D101</f>
        <v>15.329999999999998</v>
      </c>
      <c r="E105" s="15">
        <f t="shared" ref="E105:O105" si="15">E100+E102+E103+E104+E101</f>
        <v>15.450000000000001</v>
      </c>
      <c r="F105" s="15">
        <f t="shared" si="15"/>
        <v>67.180000000000007</v>
      </c>
      <c r="G105" s="15">
        <f t="shared" si="15"/>
        <v>483.8</v>
      </c>
      <c r="H105" s="15">
        <f t="shared" si="15"/>
        <v>45.7</v>
      </c>
      <c r="I105" s="15">
        <f t="shared" si="15"/>
        <v>188.76999999999998</v>
      </c>
      <c r="J105" s="15">
        <f t="shared" si="15"/>
        <v>28.62</v>
      </c>
      <c r="K105" s="15">
        <f t="shared" si="15"/>
        <v>159.85</v>
      </c>
      <c r="L105" s="15">
        <f t="shared" si="15"/>
        <v>20.86</v>
      </c>
      <c r="M105" s="15">
        <f t="shared" si="15"/>
        <v>130.25</v>
      </c>
      <c r="N105" s="15">
        <f t="shared" si="15"/>
        <v>11.059999999999999</v>
      </c>
      <c r="O105" s="15">
        <f t="shared" si="15"/>
        <v>1.3800000000000001</v>
      </c>
    </row>
    <row r="106" spans="1:15" ht="12.95" customHeight="1">
      <c r="A106" s="53"/>
      <c r="B106" s="40" t="s">
        <v>14</v>
      </c>
      <c r="C106" s="18"/>
      <c r="D106" s="13"/>
      <c r="E106" s="4"/>
      <c r="F106" s="4"/>
      <c r="G106" s="4"/>
      <c r="H106" s="4"/>
      <c r="I106" s="4"/>
      <c r="J106" s="4"/>
      <c r="K106" s="4"/>
      <c r="L106" s="4"/>
      <c r="M106" s="4"/>
      <c r="N106" s="4"/>
      <c r="O106" s="4"/>
    </row>
    <row r="107" spans="1:15" ht="12.95" customHeight="1">
      <c r="A107" s="1" t="s">
        <v>11</v>
      </c>
      <c r="B107" s="56" t="s">
        <v>30</v>
      </c>
      <c r="C107" s="58">
        <v>40</v>
      </c>
      <c r="D107" s="26">
        <v>0.24</v>
      </c>
      <c r="E107" s="23">
        <v>0</v>
      </c>
      <c r="F107" s="23">
        <v>1.1599999999999999</v>
      </c>
      <c r="G107" s="23">
        <v>5.6</v>
      </c>
      <c r="H107" s="23">
        <v>10.6</v>
      </c>
      <c r="I107" s="23">
        <v>20.5</v>
      </c>
      <c r="J107" s="23">
        <v>7.5</v>
      </c>
      <c r="K107" s="23">
        <v>0.3</v>
      </c>
      <c r="L107" s="23">
        <v>0.35</v>
      </c>
      <c r="M107" s="23">
        <v>91</v>
      </c>
      <c r="N107" s="23">
        <v>0.8</v>
      </c>
      <c r="O107" s="23">
        <v>0.2</v>
      </c>
    </row>
    <row r="108" spans="1:15" ht="12.95" customHeight="1">
      <c r="A108" s="55" t="s">
        <v>189</v>
      </c>
      <c r="B108" s="16" t="s">
        <v>54</v>
      </c>
      <c r="C108" s="58">
        <v>250</v>
      </c>
      <c r="D108" s="26">
        <v>1.73</v>
      </c>
      <c r="E108" s="23">
        <v>10.67</v>
      </c>
      <c r="F108" s="23">
        <v>25.33</v>
      </c>
      <c r="G108" s="23">
        <v>244</v>
      </c>
      <c r="H108" s="23">
        <v>21.32</v>
      </c>
      <c r="I108" s="23">
        <v>30.08</v>
      </c>
      <c r="J108" s="23">
        <v>22.25</v>
      </c>
      <c r="K108" s="23">
        <v>36</v>
      </c>
      <c r="L108" s="23">
        <v>0.82</v>
      </c>
      <c r="M108" s="23">
        <v>112.3</v>
      </c>
      <c r="N108" s="23">
        <v>0.15</v>
      </c>
      <c r="O108" s="23">
        <v>0.09</v>
      </c>
    </row>
    <row r="109" spans="1:15" ht="12.95" customHeight="1">
      <c r="A109" s="55" t="s">
        <v>86</v>
      </c>
      <c r="B109" s="56" t="s">
        <v>143</v>
      </c>
      <c r="C109" s="58">
        <v>100</v>
      </c>
      <c r="D109" s="26">
        <v>7.8</v>
      </c>
      <c r="E109" s="23">
        <v>10.8</v>
      </c>
      <c r="F109" s="23">
        <v>8.9</v>
      </c>
      <c r="G109" s="23">
        <v>184</v>
      </c>
      <c r="H109" s="23">
        <v>2</v>
      </c>
      <c r="I109" s="23">
        <v>4.82</v>
      </c>
      <c r="J109" s="23">
        <v>3.44</v>
      </c>
      <c r="K109" s="23">
        <v>36</v>
      </c>
      <c r="L109" s="23">
        <v>0.16</v>
      </c>
      <c r="M109" s="23">
        <v>20</v>
      </c>
      <c r="N109" s="23">
        <v>0.3</v>
      </c>
      <c r="O109" s="23">
        <v>0.01</v>
      </c>
    </row>
    <row r="110" spans="1:15" ht="12.95" customHeight="1">
      <c r="A110" s="55" t="s">
        <v>87</v>
      </c>
      <c r="B110" s="56" t="s">
        <v>168</v>
      </c>
      <c r="C110" s="58">
        <v>150</v>
      </c>
      <c r="D110" s="26">
        <v>11.55</v>
      </c>
      <c r="E110" s="23">
        <v>1.8</v>
      </c>
      <c r="F110" s="23">
        <v>28.85</v>
      </c>
      <c r="G110" s="23">
        <v>196</v>
      </c>
      <c r="H110" s="23">
        <v>2.25</v>
      </c>
      <c r="I110" s="23">
        <v>19.239999999999998</v>
      </c>
      <c r="J110" s="23">
        <v>30.18</v>
      </c>
      <c r="K110" s="23">
        <v>158</v>
      </c>
      <c r="L110" s="23">
        <v>0.72</v>
      </c>
      <c r="M110" s="23">
        <v>41.78</v>
      </c>
      <c r="N110" s="23">
        <v>5</v>
      </c>
      <c r="O110" s="23">
        <v>0.05</v>
      </c>
    </row>
    <row r="111" spans="1:15" ht="12.95" customHeight="1">
      <c r="A111" s="57" t="s">
        <v>64</v>
      </c>
      <c r="B111" s="16" t="s">
        <v>134</v>
      </c>
      <c r="C111" s="58">
        <v>200</v>
      </c>
      <c r="D111" s="24">
        <v>0</v>
      </c>
      <c r="E111" s="23">
        <v>0</v>
      </c>
      <c r="F111" s="25">
        <v>26</v>
      </c>
      <c r="G111" s="23">
        <v>106</v>
      </c>
      <c r="H111" s="25">
        <v>0.26</v>
      </c>
      <c r="I111" s="23">
        <v>28.42</v>
      </c>
      <c r="J111" s="25">
        <v>3.66</v>
      </c>
      <c r="K111" s="23">
        <v>36</v>
      </c>
      <c r="L111" s="25">
        <v>0.1</v>
      </c>
      <c r="M111" s="23">
        <v>16</v>
      </c>
      <c r="N111" s="25">
        <v>0.8</v>
      </c>
      <c r="O111" s="23">
        <v>0.02</v>
      </c>
    </row>
    <row r="112" spans="1:15" ht="12.95" customHeight="1">
      <c r="A112" s="55" t="s">
        <v>65</v>
      </c>
      <c r="B112" s="56" t="s">
        <v>140</v>
      </c>
      <c r="C112" s="58">
        <v>50</v>
      </c>
      <c r="D112" s="41">
        <v>4.0999999999999996</v>
      </c>
      <c r="E112" s="39">
        <v>1.1200000000000001</v>
      </c>
      <c r="F112" s="39">
        <v>15.6</v>
      </c>
      <c r="G112" s="39">
        <v>86.3</v>
      </c>
      <c r="H112" s="4">
        <v>0.01</v>
      </c>
      <c r="I112" s="4">
        <v>25</v>
      </c>
      <c r="J112" s="4">
        <v>0</v>
      </c>
      <c r="K112" s="4">
        <v>0</v>
      </c>
      <c r="L112" s="4">
        <v>33.200000000000003</v>
      </c>
      <c r="M112" s="4">
        <v>23.7</v>
      </c>
      <c r="N112" s="4">
        <v>22.8</v>
      </c>
      <c r="O112" s="4">
        <v>0.76</v>
      </c>
    </row>
    <row r="113" spans="1:15" ht="12.95" customHeight="1">
      <c r="A113" s="4"/>
      <c r="B113" s="5" t="s">
        <v>13</v>
      </c>
      <c r="C113" s="14">
        <f>SUM(C107:C112)</f>
        <v>790</v>
      </c>
      <c r="D113" s="15">
        <f>D107+D108+D109+D110+D111+D112</f>
        <v>25.42</v>
      </c>
      <c r="E113" s="7">
        <f t="shared" ref="E113:O113" si="16">E107+E108+E109+E110+E111+E112</f>
        <v>24.39</v>
      </c>
      <c r="F113" s="7">
        <f t="shared" si="16"/>
        <v>105.84</v>
      </c>
      <c r="G113" s="7">
        <f t="shared" si="16"/>
        <v>821.9</v>
      </c>
      <c r="H113" s="7">
        <f t="shared" si="16"/>
        <v>36.44</v>
      </c>
      <c r="I113" s="7">
        <f t="shared" si="16"/>
        <v>128.06</v>
      </c>
      <c r="J113" s="7">
        <f t="shared" si="16"/>
        <v>67.03</v>
      </c>
      <c r="K113" s="7">
        <f t="shared" si="16"/>
        <v>266.3</v>
      </c>
      <c r="L113" s="7">
        <f t="shared" si="16"/>
        <v>35.35</v>
      </c>
      <c r="M113" s="7">
        <f t="shared" si="16"/>
        <v>304.78000000000003</v>
      </c>
      <c r="N113" s="7">
        <f t="shared" si="16"/>
        <v>29.85</v>
      </c>
      <c r="O113" s="7">
        <f t="shared" si="16"/>
        <v>1.1300000000000001</v>
      </c>
    </row>
    <row r="114" spans="1:15" ht="12.95" customHeight="1">
      <c r="A114" s="4"/>
      <c r="B114" s="5" t="s">
        <v>132</v>
      </c>
      <c r="C114" s="14">
        <f>C105+C113</f>
        <v>1325</v>
      </c>
      <c r="D114" s="15">
        <f>D105+D113</f>
        <v>40.75</v>
      </c>
      <c r="E114" s="7">
        <f t="shared" ref="E114:O114" si="17">E105+E113</f>
        <v>39.840000000000003</v>
      </c>
      <c r="F114" s="7">
        <f t="shared" si="17"/>
        <v>173.02</v>
      </c>
      <c r="G114" s="7">
        <f t="shared" si="17"/>
        <v>1305.7</v>
      </c>
      <c r="H114" s="7">
        <f t="shared" si="17"/>
        <v>82.14</v>
      </c>
      <c r="I114" s="7">
        <f t="shared" si="17"/>
        <v>316.83</v>
      </c>
      <c r="J114" s="7">
        <f t="shared" si="17"/>
        <v>95.65</v>
      </c>
      <c r="K114" s="7">
        <f t="shared" si="17"/>
        <v>426.15</v>
      </c>
      <c r="L114" s="7">
        <f t="shared" si="17"/>
        <v>56.21</v>
      </c>
      <c r="M114" s="7">
        <f t="shared" si="17"/>
        <v>435.03000000000003</v>
      </c>
      <c r="N114" s="7">
        <f t="shared" si="17"/>
        <v>40.909999999999997</v>
      </c>
      <c r="O114" s="7">
        <f t="shared" si="17"/>
        <v>2.5100000000000002</v>
      </c>
    </row>
    <row r="115" spans="1:15" ht="12.95" customHeight="1">
      <c r="A115" s="2"/>
      <c r="B115" s="66" t="s">
        <v>108</v>
      </c>
      <c r="C115" s="66"/>
      <c r="D115" s="66"/>
      <c r="E115" s="66"/>
      <c r="F115" s="66"/>
      <c r="G115" s="66"/>
      <c r="H115" s="66"/>
      <c r="I115" s="66"/>
      <c r="J115" s="66"/>
      <c r="K115" s="66"/>
      <c r="L115" s="66"/>
      <c r="M115" s="66"/>
      <c r="N115" s="66"/>
      <c r="O115" s="66"/>
    </row>
    <row r="116" spans="1:15" ht="12.95" customHeight="1">
      <c r="A116" s="68" t="s">
        <v>0</v>
      </c>
      <c r="B116" s="68"/>
      <c r="C116" s="67" t="s">
        <v>171</v>
      </c>
      <c r="D116" s="67" t="s">
        <v>1</v>
      </c>
      <c r="E116" s="68" t="s">
        <v>2</v>
      </c>
      <c r="F116" s="68" t="s">
        <v>170</v>
      </c>
      <c r="G116" s="68" t="s">
        <v>3</v>
      </c>
      <c r="H116" s="68" t="s">
        <v>172</v>
      </c>
      <c r="I116" s="68" t="s">
        <v>4</v>
      </c>
      <c r="J116" s="68"/>
      <c r="K116" s="68"/>
      <c r="L116" s="68"/>
      <c r="M116" s="68" t="s">
        <v>5</v>
      </c>
      <c r="N116" s="68"/>
      <c r="O116" s="68"/>
    </row>
    <row r="117" spans="1:15" ht="12.95" customHeight="1">
      <c r="A117" s="68"/>
      <c r="B117" s="68"/>
      <c r="C117" s="67"/>
      <c r="D117" s="67"/>
      <c r="E117" s="68"/>
      <c r="F117" s="68"/>
      <c r="G117" s="68"/>
      <c r="H117" s="68"/>
      <c r="I117" s="47" t="s">
        <v>6</v>
      </c>
      <c r="J117" s="47" t="s">
        <v>7</v>
      </c>
      <c r="K117" s="47" t="s">
        <v>8</v>
      </c>
      <c r="L117" s="47" t="s">
        <v>9</v>
      </c>
      <c r="M117" s="47" t="s">
        <v>173</v>
      </c>
      <c r="N117" s="47" t="s">
        <v>174</v>
      </c>
      <c r="O117" s="47" t="s">
        <v>175</v>
      </c>
    </row>
    <row r="118" spans="1:15" ht="12.95" customHeight="1">
      <c r="A118" s="4"/>
      <c r="B118" s="40" t="s">
        <v>22</v>
      </c>
      <c r="C118" s="13"/>
      <c r="D118" s="13"/>
      <c r="E118" s="4"/>
      <c r="F118" s="4"/>
      <c r="G118" s="4"/>
      <c r="H118" s="4"/>
      <c r="I118" s="4"/>
      <c r="J118" s="4"/>
      <c r="K118" s="4"/>
      <c r="L118" s="4"/>
      <c r="M118" s="4"/>
      <c r="N118" s="4"/>
      <c r="O118" s="4"/>
    </row>
    <row r="119" spans="1:15" ht="12.95" customHeight="1">
      <c r="A119" s="55" t="s">
        <v>88</v>
      </c>
      <c r="B119" s="16" t="s">
        <v>47</v>
      </c>
      <c r="C119" s="58">
        <v>180</v>
      </c>
      <c r="D119" s="27">
        <v>6.25</v>
      </c>
      <c r="E119" s="28">
        <v>4.99</v>
      </c>
      <c r="F119" s="28">
        <v>49.27</v>
      </c>
      <c r="G119" s="28">
        <v>185</v>
      </c>
      <c r="H119" s="28">
        <v>0.02</v>
      </c>
      <c r="I119" s="28">
        <v>0</v>
      </c>
      <c r="J119" s="28">
        <v>0</v>
      </c>
      <c r="K119" s="28">
        <v>1.35</v>
      </c>
      <c r="L119" s="28">
        <v>18.5</v>
      </c>
      <c r="M119" s="28">
        <v>78.5</v>
      </c>
      <c r="N119" s="28">
        <v>10.78</v>
      </c>
      <c r="O119" s="28">
        <v>1.3</v>
      </c>
    </row>
    <row r="120" spans="1:15" ht="12.95" customHeight="1">
      <c r="A120" s="57" t="s">
        <v>64</v>
      </c>
      <c r="B120" s="56" t="s">
        <v>16</v>
      </c>
      <c r="C120" s="58">
        <v>200</v>
      </c>
      <c r="D120" s="60">
        <v>0</v>
      </c>
      <c r="E120" s="23">
        <v>0</v>
      </c>
      <c r="F120" s="23">
        <v>10</v>
      </c>
      <c r="G120" s="23">
        <v>40</v>
      </c>
      <c r="H120" s="23">
        <v>35</v>
      </c>
      <c r="I120" s="23">
        <v>2.4</v>
      </c>
      <c r="J120" s="23">
        <v>0</v>
      </c>
      <c r="K120" s="23">
        <v>0</v>
      </c>
      <c r="L120" s="23">
        <v>0.02</v>
      </c>
      <c r="M120" s="23">
        <v>0</v>
      </c>
      <c r="N120" s="23">
        <v>0</v>
      </c>
      <c r="O120" s="23">
        <v>0.01</v>
      </c>
    </row>
    <row r="121" spans="1:15" ht="12.95" customHeight="1">
      <c r="A121" s="55" t="s">
        <v>65</v>
      </c>
      <c r="B121" s="56" t="s">
        <v>101</v>
      </c>
      <c r="C121" s="58">
        <v>30</v>
      </c>
      <c r="D121" s="26">
        <v>3.28</v>
      </c>
      <c r="E121" s="23">
        <v>0.9</v>
      </c>
      <c r="F121" s="23">
        <v>12.48</v>
      </c>
      <c r="G121" s="23">
        <v>69</v>
      </c>
      <c r="H121" s="23">
        <v>0</v>
      </c>
      <c r="I121" s="23">
        <v>2.4</v>
      </c>
      <c r="J121" s="23">
        <v>0</v>
      </c>
      <c r="K121" s="23">
        <v>0</v>
      </c>
      <c r="L121" s="23">
        <v>0.02</v>
      </c>
      <c r="M121" s="23">
        <v>0</v>
      </c>
      <c r="N121" s="23">
        <v>0</v>
      </c>
      <c r="O121" s="23">
        <v>0</v>
      </c>
    </row>
    <row r="122" spans="1:15" ht="12.95" customHeight="1">
      <c r="A122" s="55" t="s">
        <v>66</v>
      </c>
      <c r="B122" s="56" t="s">
        <v>48</v>
      </c>
      <c r="C122" s="58">
        <v>100</v>
      </c>
      <c r="D122" s="60">
        <v>9.8000000000000007</v>
      </c>
      <c r="E122" s="23">
        <v>9.1999999999999993</v>
      </c>
      <c r="F122" s="23">
        <v>14.7</v>
      </c>
      <c r="G122" s="23">
        <v>92</v>
      </c>
      <c r="H122" s="23">
        <v>0</v>
      </c>
      <c r="I122" s="23">
        <v>10</v>
      </c>
      <c r="J122" s="23">
        <v>7</v>
      </c>
      <c r="K122" s="23">
        <v>32</v>
      </c>
      <c r="L122" s="23">
        <v>0.55000000000000004</v>
      </c>
      <c r="M122" s="23">
        <v>0</v>
      </c>
      <c r="N122" s="23">
        <v>0.6</v>
      </c>
      <c r="O122" s="23">
        <v>0.06</v>
      </c>
    </row>
    <row r="123" spans="1:15" ht="12.95" customHeight="1">
      <c r="A123" s="53"/>
      <c r="B123" s="5" t="s">
        <v>13</v>
      </c>
      <c r="C123" s="14">
        <f>SUM(C119:C122)</f>
        <v>510</v>
      </c>
      <c r="D123" s="29">
        <f>D119+D120+D121+D122</f>
        <v>19.329999999999998</v>
      </c>
      <c r="E123" s="29">
        <f t="shared" ref="E123:O123" si="18">E119+E120+E121+E122</f>
        <v>15.09</v>
      </c>
      <c r="F123" s="29">
        <f t="shared" si="18"/>
        <v>86.45</v>
      </c>
      <c r="G123" s="29">
        <f t="shared" si="18"/>
        <v>386</v>
      </c>
      <c r="H123" s="29">
        <f t="shared" si="18"/>
        <v>35.020000000000003</v>
      </c>
      <c r="I123" s="29">
        <f t="shared" si="18"/>
        <v>14.8</v>
      </c>
      <c r="J123" s="29">
        <f t="shared" si="18"/>
        <v>7</v>
      </c>
      <c r="K123" s="29">
        <f t="shared" si="18"/>
        <v>33.35</v>
      </c>
      <c r="L123" s="29">
        <f t="shared" si="18"/>
        <v>19.09</v>
      </c>
      <c r="M123" s="29">
        <f t="shared" si="18"/>
        <v>78.5</v>
      </c>
      <c r="N123" s="29">
        <f t="shared" si="18"/>
        <v>11.379999999999999</v>
      </c>
      <c r="O123" s="29">
        <f t="shared" si="18"/>
        <v>1.37</v>
      </c>
    </row>
    <row r="124" spans="1:15" ht="12.95" customHeight="1">
      <c r="A124" s="4"/>
      <c r="B124" s="40" t="s">
        <v>14</v>
      </c>
      <c r="C124" s="18"/>
      <c r="D124" s="13"/>
      <c r="E124" s="4"/>
      <c r="F124" s="4"/>
      <c r="G124" s="4"/>
      <c r="H124" s="4"/>
      <c r="I124" s="4"/>
      <c r="J124" s="4"/>
      <c r="K124" s="4"/>
      <c r="L124" s="4"/>
      <c r="M124" s="4"/>
      <c r="N124" s="4"/>
      <c r="O124" s="4"/>
    </row>
    <row r="125" spans="1:15" ht="12.95" customHeight="1">
      <c r="A125" s="39"/>
      <c r="B125" s="56" t="s">
        <v>127</v>
      </c>
      <c r="C125" s="58">
        <v>40</v>
      </c>
      <c r="D125" s="26">
        <v>0.6</v>
      </c>
      <c r="E125" s="23">
        <v>0</v>
      </c>
      <c r="F125" s="23">
        <v>2.9</v>
      </c>
      <c r="G125" s="23">
        <v>48</v>
      </c>
      <c r="H125" s="23">
        <v>5.41</v>
      </c>
      <c r="I125" s="23">
        <v>12.83</v>
      </c>
      <c r="J125" s="23">
        <v>10.74</v>
      </c>
      <c r="K125" s="23">
        <v>25.78</v>
      </c>
      <c r="L125" s="23">
        <v>0.44</v>
      </c>
      <c r="M125" s="23">
        <v>121.08</v>
      </c>
      <c r="N125" s="23">
        <v>0.09</v>
      </c>
      <c r="O125" s="23">
        <v>0.03</v>
      </c>
    </row>
    <row r="126" spans="1:15" ht="12.95" customHeight="1">
      <c r="A126" s="57" t="s">
        <v>196</v>
      </c>
      <c r="B126" s="56" t="s">
        <v>176</v>
      </c>
      <c r="C126" s="58">
        <v>200</v>
      </c>
      <c r="D126" s="26">
        <v>2.6</v>
      </c>
      <c r="E126" s="23">
        <v>7.2</v>
      </c>
      <c r="F126" s="23">
        <v>19</v>
      </c>
      <c r="G126" s="23">
        <v>216.74</v>
      </c>
      <c r="H126" s="23">
        <v>11.65</v>
      </c>
      <c r="I126" s="23">
        <v>48.27</v>
      </c>
      <c r="J126" s="23">
        <v>44.09</v>
      </c>
      <c r="K126" s="23">
        <v>1.86</v>
      </c>
      <c r="L126" s="23">
        <v>2.39</v>
      </c>
      <c r="M126" s="23">
        <v>5.33</v>
      </c>
      <c r="N126" s="23">
        <v>0</v>
      </c>
      <c r="O126" s="23">
        <v>0.27</v>
      </c>
    </row>
    <row r="127" spans="1:15" ht="12.95" customHeight="1">
      <c r="A127" s="55" t="s">
        <v>197</v>
      </c>
      <c r="B127" s="56" t="s">
        <v>20</v>
      </c>
      <c r="C127" s="58">
        <v>180</v>
      </c>
      <c r="D127" s="26">
        <v>5.0999999999999996</v>
      </c>
      <c r="E127" s="23">
        <v>0.45</v>
      </c>
      <c r="F127" s="23">
        <v>35.700000000000003</v>
      </c>
      <c r="G127" s="23">
        <v>172</v>
      </c>
      <c r="H127" s="23">
        <v>26.77</v>
      </c>
      <c r="I127" s="23">
        <v>44.72</v>
      </c>
      <c r="J127" s="23">
        <v>3.43</v>
      </c>
      <c r="K127" s="23">
        <v>107.7</v>
      </c>
      <c r="L127" s="23">
        <v>1.17</v>
      </c>
      <c r="M127" s="23">
        <v>124.71</v>
      </c>
      <c r="N127" s="23">
        <v>0.23</v>
      </c>
      <c r="O127" s="23">
        <v>0.11</v>
      </c>
    </row>
    <row r="128" spans="1:15" ht="12.95" customHeight="1">
      <c r="A128" s="55" t="s">
        <v>78</v>
      </c>
      <c r="B128" s="56" t="s">
        <v>144</v>
      </c>
      <c r="C128" s="58">
        <v>100</v>
      </c>
      <c r="D128" s="26">
        <v>11.8</v>
      </c>
      <c r="E128" s="23">
        <v>14.8</v>
      </c>
      <c r="F128" s="23">
        <v>8.3000000000000007</v>
      </c>
      <c r="G128" s="23">
        <v>163</v>
      </c>
      <c r="H128" s="23">
        <v>2</v>
      </c>
      <c r="I128" s="23">
        <v>4.82</v>
      </c>
      <c r="J128" s="23">
        <v>3.44</v>
      </c>
      <c r="K128" s="23">
        <v>36</v>
      </c>
      <c r="L128" s="23">
        <v>0.16</v>
      </c>
      <c r="M128" s="23">
        <v>20</v>
      </c>
      <c r="N128" s="23">
        <v>0.3</v>
      </c>
      <c r="O128" s="23">
        <v>0.01</v>
      </c>
    </row>
    <row r="129" spans="1:15" ht="12.95" customHeight="1">
      <c r="A129" s="55" t="s">
        <v>95</v>
      </c>
      <c r="B129" s="56" t="s">
        <v>137</v>
      </c>
      <c r="C129" s="58">
        <v>200</v>
      </c>
      <c r="D129" s="26">
        <v>0</v>
      </c>
      <c r="E129" s="23">
        <v>0</v>
      </c>
      <c r="F129" s="23">
        <v>22</v>
      </c>
      <c r="G129" s="23">
        <v>111</v>
      </c>
      <c r="H129" s="23">
        <v>0</v>
      </c>
      <c r="I129" s="23">
        <v>9</v>
      </c>
      <c r="J129" s="23">
        <v>6.3</v>
      </c>
      <c r="K129" s="23">
        <v>28.8</v>
      </c>
      <c r="L129" s="23">
        <v>0.5</v>
      </c>
      <c r="M129" s="23">
        <v>0</v>
      </c>
      <c r="N129" s="23">
        <v>0.5</v>
      </c>
      <c r="O129" s="23">
        <v>0.05</v>
      </c>
    </row>
    <row r="130" spans="1:15" ht="12.95" customHeight="1">
      <c r="A130" s="55" t="s">
        <v>65</v>
      </c>
      <c r="B130" s="56" t="s">
        <v>28</v>
      </c>
      <c r="C130" s="58">
        <v>50</v>
      </c>
      <c r="D130" s="26">
        <v>5.7</v>
      </c>
      <c r="E130" s="23">
        <v>1.55</v>
      </c>
      <c r="F130" s="23">
        <v>21.57</v>
      </c>
      <c r="G130" s="23">
        <v>121</v>
      </c>
      <c r="H130" s="23">
        <v>0</v>
      </c>
      <c r="I130" s="23">
        <v>0.6</v>
      </c>
      <c r="J130" s="23">
        <v>0</v>
      </c>
      <c r="K130" s="23">
        <v>12.24</v>
      </c>
      <c r="L130" s="23">
        <v>0.06</v>
      </c>
      <c r="M130" s="23">
        <v>0</v>
      </c>
      <c r="N130" s="23">
        <v>9.42</v>
      </c>
      <c r="O130" s="23">
        <v>0</v>
      </c>
    </row>
    <row r="131" spans="1:15" ht="12.95" customHeight="1">
      <c r="A131" s="4"/>
      <c r="B131" s="5" t="s">
        <v>13</v>
      </c>
      <c r="C131" s="14">
        <f>SUM(C125:C130)</f>
        <v>770</v>
      </c>
      <c r="D131" s="15">
        <f>D125+D126+D127+D128+D129+D130</f>
        <v>25.8</v>
      </c>
      <c r="E131" s="7">
        <f t="shared" ref="E131:O131" si="19">E125+E126+E127+E128+E129+E130</f>
        <v>24.000000000000004</v>
      </c>
      <c r="F131" s="7">
        <f t="shared" si="19"/>
        <v>109.47</v>
      </c>
      <c r="G131" s="7">
        <f t="shared" si="19"/>
        <v>831.74</v>
      </c>
      <c r="H131" s="7">
        <f t="shared" si="19"/>
        <v>45.83</v>
      </c>
      <c r="I131" s="7">
        <f t="shared" si="19"/>
        <v>120.23999999999998</v>
      </c>
      <c r="J131" s="7">
        <f t="shared" si="19"/>
        <v>68</v>
      </c>
      <c r="K131" s="7">
        <f t="shared" si="19"/>
        <v>212.38000000000002</v>
      </c>
      <c r="L131" s="7">
        <f t="shared" si="19"/>
        <v>4.72</v>
      </c>
      <c r="M131" s="7">
        <f t="shared" si="19"/>
        <v>271.12</v>
      </c>
      <c r="N131" s="7">
        <f t="shared" si="19"/>
        <v>10.54</v>
      </c>
      <c r="O131" s="7">
        <f t="shared" si="19"/>
        <v>0.47000000000000003</v>
      </c>
    </row>
    <row r="132" spans="1:15" ht="12.95" customHeight="1">
      <c r="A132" s="4"/>
      <c r="B132" s="5" t="s">
        <v>132</v>
      </c>
      <c r="C132" s="14">
        <f>C123+C131</f>
        <v>1280</v>
      </c>
      <c r="D132" s="15">
        <f>D123+D131</f>
        <v>45.129999999999995</v>
      </c>
      <c r="E132" s="7">
        <f t="shared" ref="E132:N132" si="20">E123+E131</f>
        <v>39.090000000000003</v>
      </c>
      <c r="F132" s="7">
        <f t="shared" si="20"/>
        <v>195.92000000000002</v>
      </c>
      <c r="G132" s="7">
        <f t="shared" si="20"/>
        <v>1217.74</v>
      </c>
      <c r="H132" s="7">
        <f t="shared" si="20"/>
        <v>80.849999999999994</v>
      </c>
      <c r="I132" s="7">
        <f t="shared" si="20"/>
        <v>135.04</v>
      </c>
      <c r="J132" s="7">
        <f t="shared" si="20"/>
        <v>75</v>
      </c>
      <c r="K132" s="7">
        <f t="shared" si="20"/>
        <v>245.73000000000002</v>
      </c>
      <c r="L132" s="7">
        <f t="shared" si="20"/>
        <v>23.81</v>
      </c>
      <c r="M132" s="7">
        <f t="shared" si="20"/>
        <v>349.62</v>
      </c>
      <c r="N132" s="7">
        <f t="shared" si="20"/>
        <v>21.919999999999998</v>
      </c>
      <c r="O132" s="7">
        <f>O123+O131</f>
        <v>1.84</v>
      </c>
    </row>
    <row r="133" spans="1:15" ht="12.95" customHeight="1">
      <c r="A133" s="38"/>
      <c r="B133" s="65" t="s">
        <v>109</v>
      </c>
      <c r="C133" s="65"/>
      <c r="D133" s="65"/>
      <c r="E133" s="65"/>
      <c r="F133" s="65"/>
      <c r="G133" s="65"/>
      <c r="H133" s="65"/>
      <c r="I133" s="65"/>
      <c r="J133" s="65"/>
      <c r="K133" s="65"/>
      <c r="L133" s="65"/>
      <c r="M133" s="65"/>
      <c r="N133" s="65"/>
      <c r="O133" s="65"/>
    </row>
    <row r="134" spans="1:15" ht="12.95" customHeight="1">
      <c r="A134" s="68" t="s">
        <v>0</v>
      </c>
      <c r="B134" s="68"/>
      <c r="C134" s="67" t="s">
        <v>171</v>
      </c>
      <c r="D134" s="67" t="s">
        <v>1</v>
      </c>
      <c r="E134" s="68" t="s">
        <v>2</v>
      </c>
      <c r="F134" s="68" t="s">
        <v>170</v>
      </c>
      <c r="G134" s="68" t="s">
        <v>3</v>
      </c>
      <c r="H134" s="68" t="s">
        <v>172</v>
      </c>
      <c r="I134" s="68" t="s">
        <v>4</v>
      </c>
      <c r="J134" s="68"/>
      <c r="K134" s="68"/>
      <c r="L134" s="68"/>
      <c r="M134" s="68" t="s">
        <v>5</v>
      </c>
      <c r="N134" s="68"/>
      <c r="O134" s="68"/>
    </row>
    <row r="135" spans="1:15" ht="12.95" customHeight="1">
      <c r="A135" s="68"/>
      <c r="B135" s="68"/>
      <c r="C135" s="67"/>
      <c r="D135" s="67"/>
      <c r="E135" s="68"/>
      <c r="F135" s="68"/>
      <c r="G135" s="68"/>
      <c r="H135" s="68"/>
      <c r="I135" s="47" t="s">
        <v>6</v>
      </c>
      <c r="J135" s="47" t="s">
        <v>7</v>
      </c>
      <c r="K135" s="47" t="s">
        <v>8</v>
      </c>
      <c r="L135" s="47" t="s">
        <v>9</v>
      </c>
      <c r="M135" s="47" t="s">
        <v>173</v>
      </c>
      <c r="N135" s="48" t="s">
        <v>174</v>
      </c>
      <c r="O135" s="47" t="s">
        <v>175</v>
      </c>
    </row>
    <row r="136" spans="1:15" ht="12.95" customHeight="1">
      <c r="A136" s="8"/>
      <c r="B136" s="40" t="s">
        <v>10</v>
      </c>
      <c r="C136" s="46"/>
      <c r="D136" s="46"/>
      <c r="E136" s="8"/>
      <c r="F136" s="8"/>
      <c r="G136" s="8"/>
      <c r="H136" s="8"/>
      <c r="I136" s="8"/>
      <c r="J136" s="8"/>
      <c r="K136" s="8"/>
      <c r="L136" s="8"/>
      <c r="M136" s="8"/>
      <c r="N136" s="8"/>
      <c r="O136" s="8"/>
    </row>
    <row r="137" spans="1:15" ht="12.95" customHeight="1">
      <c r="A137" s="55" t="s">
        <v>75</v>
      </c>
      <c r="B137" s="16" t="s">
        <v>51</v>
      </c>
      <c r="C137" s="58">
        <v>150</v>
      </c>
      <c r="D137" s="26">
        <v>23.2</v>
      </c>
      <c r="E137" s="23">
        <v>12.7</v>
      </c>
      <c r="F137" s="23">
        <v>27.5</v>
      </c>
      <c r="G137" s="23">
        <v>275</v>
      </c>
      <c r="H137" s="23">
        <v>0.96</v>
      </c>
      <c r="I137" s="23">
        <v>95.97</v>
      </c>
      <c r="J137" s="23">
        <v>27.21</v>
      </c>
      <c r="K137" s="23">
        <v>114.42</v>
      </c>
      <c r="L137" s="23">
        <v>0.45</v>
      </c>
      <c r="M137" s="23">
        <v>45.29</v>
      </c>
      <c r="N137" s="23">
        <v>0.36</v>
      </c>
      <c r="O137" s="23">
        <v>0.06</v>
      </c>
    </row>
    <row r="138" spans="1:15" ht="12.95" customHeight="1">
      <c r="A138" s="55" t="s">
        <v>70</v>
      </c>
      <c r="B138" s="56" t="s">
        <v>32</v>
      </c>
      <c r="C138" s="58">
        <v>200</v>
      </c>
      <c r="D138" s="24">
        <v>1.4</v>
      </c>
      <c r="E138" s="25">
        <v>1.4</v>
      </c>
      <c r="F138" s="25">
        <v>11.2</v>
      </c>
      <c r="G138" s="23">
        <v>61</v>
      </c>
      <c r="H138" s="23">
        <v>0</v>
      </c>
      <c r="I138" s="23">
        <v>10</v>
      </c>
      <c r="J138" s="23">
        <v>7</v>
      </c>
      <c r="K138" s="23">
        <v>32</v>
      </c>
      <c r="L138" s="23">
        <v>0.55000000000000004</v>
      </c>
      <c r="M138" s="23">
        <v>0</v>
      </c>
      <c r="N138" s="23">
        <v>0.6</v>
      </c>
      <c r="O138" s="23">
        <v>0.06</v>
      </c>
    </row>
    <row r="139" spans="1:15" ht="12.95" customHeight="1">
      <c r="A139" s="55" t="s">
        <v>65</v>
      </c>
      <c r="B139" s="56" t="s">
        <v>139</v>
      </c>
      <c r="C139" s="58">
        <v>30</v>
      </c>
      <c r="D139" s="26">
        <v>3.28</v>
      </c>
      <c r="E139" s="23">
        <v>0.9</v>
      </c>
      <c r="F139" s="23">
        <v>12.48</v>
      </c>
      <c r="G139" s="23">
        <v>69</v>
      </c>
      <c r="H139" s="23">
        <v>0</v>
      </c>
      <c r="I139" s="23">
        <v>10</v>
      </c>
      <c r="J139" s="23">
        <v>7</v>
      </c>
      <c r="K139" s="23">
        <v>32</v>
      </c>
      <c r="L139" s="23">
        <v>0.55000000000000004</v>
      </c>
      <c r="M139" s="23">
        <v>0</v>
      </c>
      <c r="N139" s="23">
        <v>0.6</v>
      </c>
      <c r="O139" s="23">
        <v>0.06</v>
      </c>
    </row>
    <row r="140" spans="1:15" ht="12.95" customHeight="1">
      <c r="A140" s="55" t="s">
        <v>72</v>
      </c>
      <c r="B140" s="56" t="s">
        <v>25</v>
      </c>
      <c r="C140" s="58">
        <v>120</v>
      </c>
      <c r="D140" s="26">
        <v>0.48</v>
      </c>
      <c r="E140" s="23">
        <v>0</v>
      </c>
      <c r="F140" s="23">
        <v>13.56</v>
      </c>
      <c r="G140" s="23">
        <v>102</v>
      </c>
      <c r="H140" s="23">
        <v>10</v>
      </c>
      <c r="I140" s="23">
        <v>16</v>
      </c>
      <c r="J140" s="23">
        <v>9</v>
      </c>
      <c r="K140" s="23">
        <v>11</v>
      </c>
      <c r="L140" s="23">
        <v>21</v>
      </c>
      <c r="M140" s="23">
        <v>5</v>
      </c>
      <c r="N140" s="23">
        <v>0.2</v>
      </c>
      <c r="O140" s="23">
        <v>0.03</v>
      </c>
    </row>
    <row r="141" spans="1:15" ht="12.95" customHeight="1">
      <c r="A141" s="4"/>
      <c r="B141" s="5" t="s">
        <v>13</v>
      </c>
      <c r="C141" s="14">
        <f>SUM(C137:C140)</f>
        <v>500</v>
      </c>
      <c r="D141" s="17">
        <f>D137+D138+D139+D140</f>
        <v>28.36</v>
      </c>
      <c r="E141" s="17">
        <f t="shared" ref="E141:O141" si="21">E137+E138+E139+E140</f>
        <v>15</v>
      </c>
      <c r="F141" s="17">
        <f t="shared" si="21"/>
        <v>64.740000000000009</v>
      </c>
      <c r="G141" s="17">
        <f t="shared" si="21"/>
        <v>507</v>
      </c>
      <c r="H141" s="17">
        <f t="shared" si="21"/>
        <v>10.96</v>
      </c>
      <c r="I141" s="17">
        <f t="shared" si="21"/>
        <v>131.97</v>
      </c>
      <c r="J141" s="17">
        <f t="shared" si="21"/>
        <v>50.21</v>
      </c>
      <c r="K141" s="17">
        <f t="shared" si="21"/>
        <v>189.42000000000002</v>
      </c>
      <c r="L141" s="17">
        <f t="shared" si="21"/>
        <v>22.55</v>
      </c>
      <c r="M141" s="17">
        <f t="shared" si="21"/>
        <v>50.29</v>
      </c>
      <c r="N141" s="17">
        <f t="shared" si="21"/>
        <v>1.76</v>
      </c>
      <c r="O141" s="17">
        <f t="shared" si="21"/>
        <v>0.21</v>
      </c>
    </row>
    <row r="142" spans="1:15" ht="12.95" customHeight="1">
      <c r="A142" s="4"/>
      <c r="B142" s="40" t="s">
        <v>14</v>
      </c>
      <c r="C142" s="18"/>
      <c r="D142" s="13"/>
      <c r="E142" s="4"/>
      <c r="F142" s="4"/>
      <c r="G142" s="4"/>
      <c r="H142" s="4"/>
      <c r="I142" s="4"/>
      <c r="J142" s="4"/>
      <c r="K142" s="4"/>
      <c r="L142" s="4"/>
      <c r="M142" s="4"/>
      <c r="N142" s="4"/>
      <c r="O142" s="4"/>
    </row>
    <row r="143" spans="1:15" ht="12.95" customHeight="1">
      <c r="A143" s="55" t="s">
        <v>77</v>
      </c>
      <c r="B143" s="56" t="s">
        <v>33</v>
      </c>
      <c r="C143" s="58">
        <v>40</v>
      </c>
      <c r="D143" s="26">
        <v>0.32</v>
      </c>
      <c r="E143" s="23">
        <v>0.02</v>
      </c>
      <c r="F143" s="23">
        <v>1.1200000000000001</v>
      </c>
      <c r="G143" s="23">
        <v>6.4</v>
      </c>
      <c r="H143" s="23">
        <v>1.1000000000000001</v>
      </c>
      <c r="I143" s="23">
        <v>20.7</v>
      </c>
      <c r="J143" s="23">
        <v>11.1</v>
      </c>
      <c r="K143" s="23">
        <v>0.12</v>
      </c>
      <c r="L143" s="23">
        <v>0.72</v>
      </c>
      <c r="M143" s="23">
        <v>21</v>
      </c>
      <c r="N143" s="23">
        <v>0.16</v>
      </c>
      <c r="O143" s="23">
        <v>0.03</v>
      </c>
    </row>
    <row r="144" spans="1:15" ht="12.95" customHeight="1">
      <c r="A144" s="55" t="s">
        <v>199</v>
      </c>
      <c r="B144" s="16" t="s">
        <v>198</v>
      </c>
      <c r="C144" s="58">
        <v>250</v>
      </c>
      <c r="D144" s="26">
        <v>6.2</v>
      </c>
      <c r="E144" s="23">
        <v>4.0999999999999996</v>
      </c>
      <c r="F144" s="23">
        <v>25.5</v>
      </c>
      <c r="G144" s="23">
        <v>169</v>
      </c>
      <c r="H144" s="23">
        <v>17.239999999999998</v>
      </c>
      <c r="I144" s="23">
        <v>48.69</v>
      </c>
      <c r="J144" s="23">
        <v>31.18</v>
      </c>
      <c r="K144" s="23">
        <v>47.02</v>
      </c>
      <c r="L144" s="23">
        <v>1.54</v>
      </c>
      <c r="M144" s="23">
        <v>96.25</v>
      </c>
      <c r="N144" s="23">
        <v>0.25</v>
      </c>
      <c r="O144" s="23">
        <v>0.08</v>
      </c>
    </row>
    <row r="145" spans="1:15" ht="12.95" customHeight="1">
      <c r="A145" s="55" t="s">
        <v>73</v>
      </c>
      <c r="B145" s="56" t="s">
        <v>27</v>
      </c>
      <c r="C145" s="58">
        <v>180</v>
      </c>
      <c r="D145" s="24">
        <v>27.8</v>
      </c>
      <c r="E145" s="23">
        <v>12</v>
      </c>
      <c r="F145" s="23">
        <v>42.2</v>
      </c>
      <c r="G145" s="23">
        <v>392</v>
      </c>
      <c r="H145" s="25">
        <v>0.39</v>
      </c>
      <c r="I145" s="23">
        <v>41.74</v>
      </c>
      <c r="J145" s="25">
        <v>26.04</v>
      </c>
      <c r="K145" s="23">
        <v>211.41</v>
      </c>
      <c r="L145" s="23">
        <v>0.55000000000000004</v>
      </c>
      <c r="M145" s="23">
        <v>28.15</v>
      </c>
      <c r="N145" s="25">
        <v>0.43</v>
      </c>
      <c r="O145" s="23">
        <v>7.0000000000000007E-2</v>
      </c>
    </row>
    <row r="146" spans="1:15" ht="12.95" customHeight="1">
      <c r="A146" s="57" t="s">
        <v>89</v>
      </c>
      <c r="B146" s="56" t="s">
        <v>122</v>
      </c>
      <c r="C146" s="58">
        <v>200</v>
      </c>
      <c r="D146" s="26">
        <v>0.2</v>
      </c>
      <c r="E146" s="23">
        <v>0.2</v>
      </c>
      <c r="F146" s="23">
        <v>36.299999999999997</v>
      </c>
      <c r="G146" s="23">
        <v>148</v>
      </c>
      <c r="H146" s="23">
        <v>0</v>
      </c>
      <c r="I146" s="23">
        <v>13.68</v>
      </c>
      <c r="J146" s="23">
        <v>129.4</v>
      </c>
      <c r="K146" s="23">
        <v>194.17</v>
      </c>
      <c r="L146" s="23">
        <v>4.4000000000000004</v>
      </c>
      <c r="M146" s="23">
        <v>22.9</v>
      </c>
      <c r="N146" s="23">
        <v>0.03</v>
      </c>
      <c r="O146" s="23">
        <v>0.25</v>
      </c>
    </row>
    <row r="147" spans="1:15" ht="12.95" customHeight="1">
      <c r="A147" s="55" t="s">
        <v>65</v>
      </c>
      <c r="B147" s="56" t="s">
        <v>140</v>
      </c>
      <c r="C147" s="58">
        <v>80</v>
      </c>
      <c r="D147" s="26">
        <v>5.7</v>
      </c>
      <c r="E147" s="23">
        <v>1.55</v>
      </c>
      <c r="F147" s="23">
        <v>21.57</v>
      </c>
      <c r="G147" s="23">
        <v>121</v>
      </c>
      <c r="H147" s="23">
        <v>0</v>
      </c>
      <c r="I147" s="23">
        <v>9</v>
      </c>
      <c r="J147" s="23">
        <v>6.3</v>
      </c>
      <c r="K147" s="23">
        <v>28.8</v>
      </c>
      <c r="L147" s="23">
        <v>0.5</v>
      </c>
      <c r="M147" s="23">
        <v>0</v>
      </c>
      <c r="N147" s="23">
        <v>0.5</v>
      </c>
      <c r="O147" s="23">
        <v>0.05</v>
      </c>
    </row>
    <row r="148" spans="1:15" ht="12.95" customHeight="1">
      <c r="A148" s="4"/>
      <c r="B148" s="5" t="s">
        <v>13</v>
      </c>
      <c r="C148" s="63">
        <f>SUM(C143:C147)</f>
        <v>750</v>
      </c>
      <c r="D148" s="17">
        <f>D143+D144+D145+D146+D147</f>
        <v>40.220000000000006</v>
      </c>
      <c r="E148" s="5">
        <f t="shared" ref="E148:O148" si="22">E143+E144+E145+E146+E147</f>
        <v>17.869999999999997</v>
      </c>
      <c r="F148" s="5">
        <f t="shared" si="22"/>
        <v>126.69</v>
      </c>
      <c r="G148" s="5">
        <f t="shared" si="22"/>
        <v>836.4</v>
      </c>
      <c r="H148" s="5">
        <f t="shared" si="22"/>
        <v>18.73</v>
      </c>
      <c r="I148" s="5">
        <f t="shared" si="22"/>
        <v>133.81</v>
      </c>
      <c r="J148" s="5">
        <f t="shared" si="22"/>
        <v>204.02</v>
      </c>
      <c r="K148" s="5">
        <f t="shared" si="22"/>
        <v>481.52000000000004</v>
      </c>
      <c r="L148" s="5">
        <f t="shared" si="22"/>
        <v>7.71</v>
      </c>
      <c r="M148" s="5">
        <f t="shared" si="22"/>
        <v>168.3</v>
      </c>
      <c r="N148" s="5">
        <f t="shared" si="22"/>
        <v>1.37</v>
      </c>
      <c r="O148" s="5">
        <f t="shared" si="22"/>
        <v>0.48</v>
      </c>
    </row>
    <row r="149" spans="1:15" ht="12.95" customHeight="1">
      <c r="A149" s="4"/>
      <c r="B149" s="5" t="s">
        <v>132</v>
      </c>
      <c r="C149" s="14">
        <f>C141+C148</f>
        <v>1250</v>
      </c>
      <c r="D149" s="17">
        <f>D141+D148</f>
        <v>68.580000000000013</v>
      </c>
      <c r="E149" s="5">
        <f t="shared" ref="E149:N149" si="23">E141+E148</f>
        <v>32.869999999999997</v>
      </c>
      <c r="F149" s="5">
        <f t="shared" si="23"/>
        <v>191.43</v>
      </c>
      <c r="G149" s="5">
        <f t="shared" si="23"/>
        <v>1343.4</v>
      </c>
      <c r="H149" s="5">
        <f t="shared" si="23"/>
        <v>29.69</v>
      </c>
      <c r="I149" s="5">
        <f t="shared" si="23"/>
        <v>265.77999999999997</v>
      </c>
      <c r="J149" s="5">
        <f t="shared" si="23"/>
        <v>254.23000000000002</v>
      </c>
      <c r="K149" s="5">
        <f t="shared" si="23"/>
        <v>670.94</v>
      </c>
      <c r="L149" s="5">
        <f t="shared" si="23"/>
        <v>30.26</v>
      </c>
      <c r="M149" s="5">
        <f t="shared" si="23"/>
        <v>218.59</v>
      </c>
      <c r="N149" s="5">
        <f t="shared" si="23"/>
        <v>3.13</v>
      </c>
      <c r="O149" s="5">
        <f>O141+O148</f>
        <v>0.69</v>
      </c>
    </row>
    <row r="150" spans="1:15" ht="12.95" customHeight="1">
      <c r="A150" s="54"/>
      <c r="B150" s="66" t="s">
        <v>110</v>
      </c>
      <c r="C150" s="66"/>
      <c r="D150" s="66"/>
      <c r="E150" s="66"/>
      <c r="F150" s="66"/>
      <c r="G150" s="66"/>
      <c r="H150" s="66"/>
      <c r="I150" s="66"/>
      <c r="J150" s="66"/>
      <c r="K150" s="66"/>
      <c r="L150" s="66"/>
      <c r="M150" s="66"/>
      <c r="N150" s="66"/>
      <c r="O150" s="66"/>
    </row>
    <row r="151" spans="1:15" ht="12.95" customHeight="1">
      <c r="A151" s="68" t="s">
        <v>0</v>
      </c>
      <c r="B151" s="68"/>
      <c r="C151" s="67" t="s">
        <v>171</v>
      </c>
      <c r="D151" s="67" t="s">
        <v>1</v>
      </c>
      <c r="E151" s="68" t="s">
        <v>2</v>
      </c>
      <c r="F151" s="68" t="s">
        <v>170</v>
      </c>
      <c r="G151" s="68" t="s">
        <v>3</v>
      </c>
      <c r="H151" s="68" t="s">
        <v>172</v>
      </c>
      <c r="I151" s="68" t="s">
        <v>4</v>
      </c>
      <c r="J151" s="68"/>
      <c r="K151" s="68"/>
      <c r="L151" s="68"/>
      <c r="M151" s="68" t="s">
        <v>5</v>
      </c>
      <c r="N151" s="68"/>
      <c r="O151" s="68"/>
    </row>
    <row r="152" spans="1:15" ht="12.95" customHeight="1">
      <c r="A152" s="68"/>
      <c r="B152" s="68"/>
      <c r="C152" s="67"/>
      <c r="D152" s="67"/>
      <c r="E152" s="68"/>
      <c r="F152" s="68"/>
      <c r="G152" s="68"/>
      <c r="H152" s="68"/>
      <c r="I152" s="47" t="s">
        <v>6</v>
      </c>
      <c r="J152" s="47" t="s">
        <v>7</v>
      </c>
      <c r="K152" s="47" t="s">
        <v>8</v>
      </c>
      <c r="L152" s="47" t="s">
        <v>9</v>
      </c>
      <c r="M152" s="47" t="s">
        <v>173</v>
      </c>
      <c r="N152" s="47" t="s">
        <v>174</v>
      </c>
      <c r="O152" s="47" t="s">
        <v>175</v>
      </c>
    </row>
    <row r="153" spans="1:15" ht="12.95" customHeight="1">
      <c r="A153" s="4"/>
      <c r="B153" s="40" t="s">
        <v>10</v>
      </c>
      <c r="C153" s="13"/>
      <c r="D153" s="13"/>
      <c r="E153" s="4"/>
      <c r="F153" s="4"/>
      <c r="G153" s="4"/>
      <c r="H153" s="4"/>
      <c r="I153" s="4"/>
      <c r="J153" s="4"/>
      <c r="K153" s="4"/>
      <c r="L153" s="4"/>
      <c r="M153" s="4"/>
      <c r="N153" s="4"/>
      <c r="O153" s="4"/>
    </row>
    <row r="154" spans="1:15" ht="12.95" customHeight="1">
      <c r="A154" s="55" t="s">
        <v>97</v>
      </c>
      <c r="B154" s="56" t="s">
        <v>45</v>
      </c>
      <c r="C154" s="58">
        <v>180</v>
      </c>
      <c r="D154" s="26">
        <v>6.83</v>
      </c>
      <c r="E154" s="23">
        <v>1.79</v>
      </c>
      <c r="F154" s="23">
        <v>34.700000000000003</v>
      </c>
      <c r="G154" s="23">
        <v>179</v>
      </c>
      <c r="H154" s="23">
        <v>0.17</v>
      </c>
      <c r="I154" s="23">
        <v>47.46</v>
      </c>
      <c r="J154" s="23">
        <v>26.27</v>
      </c>
      <c r="K154" s="23">
        <v>13</v>
      </c>
      <c r="L154" s="23">
        <v>0.79</v>
      </c>
      <c r="M154" s="23">
        <v>50.3</v>
      </c>
      <c r="N154" s="23">
        <v>0.12</v>
      </c>
      <c r="O154" s="23">
        <v>0.05</v>
      </c>
    </row>
    <row r="155" spans="1:15" ht="12.95" customHeight="1">
      <c r="A155" s="55" t="s">
        <v>65</v>
      </c>
      <c r="B155" s="56" t="s">
        <v>139</v>
      </c>
      <c r="C155" s="58">
        <v>50</v>
      </c>
      <c r="D155" s="41">
        <v>4.0999999999999996</v>
      </c>
      <c r="E155" s="39">
        <v>1.1200000000000001</v>
      </c>
      <c r="F155" s="39">
        <v>15.6</v>
      </c>
      <c r="G155" s="39">
        <v>86.3</v>
      </c>
      <c r="H155" s="4">
        <v>0.01</v>
      </c>
      <c r="I155" s="4">
        <v>25</v>
      </c>
      <c r="J155" s="4">
        <v>0</v>
      </c>
      <c r="K155" s="4">
        <v>0</v>
      </c>
      <c r="L155" s="4">
        <v>33.200000000000003</v>
      </c>
      <c r="M155" s="4">
        <v>23.7</v>
      </c>
      <c r="N155" s="4">
        <v>22.8</v>
      </c>
      <c r="O155" s="4">
        <v>0.76</v>
      </c>
    </row>
    <row r="156" spans="1:15" ht="12.95" customHeight="1">
      <c r="A156" s="55" t="s">
        <v>70</v>
      </c>
      <c r="B156" s="56" t="s">
        <v>16</v>
      </c>
      <c r="C156" s="58">
        <v>200</v>
      </c>
      <c r="D156" s="26">
        <v>2.9</v>
      </c>
      <c r="E156" s="23">
        <v>2.8</v>
      </c>
      <c r="F156" s="23">
        <v>14.9</v>
      </c>
      <c r="G156" s="23">
        <v>94</v>
      </c>
      <c r="H156" s="23">
        <v>1.3</v>
      </c>
      <c r="I156" s="23">
        <v>125.42</v>
      </c>
      <c r="J156" s="23">
        <v>31</v>
      </c>
      <c r="K156" s="23">
        <v>0</v>
      </c>
      <c r="L156" s="23">
        <v>1.01</v>
      </c>
      <c r="M156" s="23">
        <v>0</v>
      </c>
      <c r="N156" s="23">
        <v>0</v>
      </c>
      <c r="O156" s="23">
        <v>0.04</v>
      </c>
    </row>
    <row r="157" spans="1:15" ht="12.95" customHeight="1">
      <c r="A157" s="1" t="s">
        <v>11</v>
      </c>
      <c r="B157" s="56" t="s">
        <v>52</v>
      </c>
      <c r="C157" s="58">
        <v>70</v>
      </c>
      <c r="D157" s="26">
        <v>5.25</v>
      </c>
      <c r="E157" s="23">
        <v>12.95</v>
      </c>
      <c r="F157" s="23">
        <v>45.71</v>
      </c>
      <c r="G157" s="23">
        <v>320</v>
      </c>
      <c r="H157" s="23">
        <v>0</v>
      </c>
      <c r="I157" s="23">
        <v>10</v>
      </c>
      <c r="J157" s="23">
        <v>7</v>
      </c>
      <c r="K157" s="23">
        <v>32</v>
      </c>
      <c r="L157" s="23">
        <v>0.55000000000000004</v>
      </c>
      <c r="M157" s="23">
        <v>0</v>
      </c>
      <c r="N157" s="23">
        <v>0.6</v>
      </c>
      <c r="O157" s="23">
        <v>0.06</v>
      </c>
    </row>
    <row r="158" spans="1:15" ht="12.95" customHeight="1">
      <c r="A158" s="4"/>
      <c r="B158" s="5" t="s">
        <v>13</v>
      </c>
      <c r="C158" s="14">
        <f>SUM(C154:C157)</f>
        <v>500</v>
      </c>
      <c r="D158" s="17">
        <f>D154+D155+D156+D157</f>
        <v>19.079999999999998</v>
      </c>
      <c r="E158" s="5">
        <f t="shared" ref="E158:O158" si="24">E154+E155+E156+E157</f>
        <v>18.66</v>
      </c>
      <c r="F158" s="5">
        <f t="shared" si="24"/>
        <v>110.91</v>
      </c>
      <c r="G158" s="5">
        <f t="shared" si="24"/>
        <v>679.3</v>
      </c>
      <c r="H158" s="5">
        <f t="shared" si="24"/>
        <v>1.48</v>
      </c>
      <c r="I158" s="5">
        <f t="shared" si="24"/>
        <v>207.88</v>
      </c>
      <c r="J158" s="5">
        <f t="shared" si="24"/>
        <v>64.27</v>
      </c>
      <c r="K158" s="5">
        <f t="shared" si="24"/>
        <v>45</v>
      </c>
      <c r="L158" s="5">
        <f t="shared" si="24"/>
        <v>35.549999999999997</v>
      </c>
      <c r="M158" s="5">
        <f t="shared" si="24"/>
        <v>74</v>
      </c>
      <c r="N158" s="5">
        <f t="shared" si="24"/>
        <v>23.520000000000003</v>
      </c>
      <c r="O158" s="5">
        <f t="shared" si="24"/>
        <v>0.91000000000000014</v>
      </c>
    </row>
    <row r="159" spans="1:15" ht="12.95" customHeight="1">
      <c r="A159" s="4"/>
      <c r="B159" s="40" t="s">
        <v>14</v>
      </c>
      <c r="C159" s="13"/>
      <c r="D159" s="13"/>
      <c r="E159" s="4"/>
      <c r="F159" s="4"/>
      <c r="G159" s="4"/>
      <c r="H159" s="4"/>
      <c r="I159" s="4"/>
      <c r="J159" s="4"/>
      <c r="K159" s="4"/>
      <c r="L159" s="4"/>
      <c r="M159" s="4"/>
      <c r="N159" s="4"/>
      <c r="O159" s="4"/>
    </row>
    <row r="160" spans="1:15" ht="12.95" customHeight="1">
      <c r="A160" s="55" t="s">
        <v>81</v>
      </c>
      <c r="B160" s="56" t="s">
        <v>53</v>
      </c>
      <c r="C160" s="58">
        <v>40</v>
      </c>
      <c r="D160" s="26">
        <v>0.66</v>
      </c>
      <c r="E160" s="23">
        <v>2.4700000000000002</v>
      </c>
      <c r="F160" s="23">
        <v>2.09</v>
      </c>
      <c r="G160" s="23">
        <v>36</v>
      </c>
      <c r="H160" s="23">
        <v>31.11</v>
      </c>
      <c r="I160" s="23">
        <v>39.549999999999997</v>
      </c>
      <c r="J160" s="23">
        <v>15.63</v>
      </c>
      <c r="K160" s="23">
        <v>0</v>
      </c>
      <c r="L160" s="23">
        <v>0.53</v>
      </c>
      <c r="M160" s="23">
        <v>0</v>
      </c>
      <c r="N160" s="23">
        <v>0</v>
      </c>
      <c r="O160" s="23">
        <v>0.03</v>
      </c>
    </row>
    <row r="161" spans="1:19" ht="12.95" customHeight="1">
      <c r="A161" s="57" t="s">
        <v>200</v>
      </c>
      <c r="B161" s="56" t="s">
        <v>201</v>
      </c>
      <c r="C161" s="58">
        <v>250</v>
      </c>
      <c r="D161" s="26">
        <v>1.73</v>
      </c>
      <c r="E161" s="23">
        <v>10.67</v>
      </c>
      <c r="F161" s="23">
        <v>25.33</v>
      </c>
      <c r="G161" s="23">
        <v>244</v>
      </c>
      <c r="H161" s="23">
        <v>21.32</v>
      </c>
      <c r="I161" s="23">
        <v>30.08</v>
      </c>
      <c r="J161" s="23">
        <v>22.25</v>
      </c>
      <c r="K161" s="23">
        <v>36</v>
      </c>
      <c r="L161" s="23">
        <v>0.82</v>
      </c>
      <c r="M161" s="23">
        <v>112.3</v>
      </c>
      <c r="N161" s="23">
        <v>0.15</v>
      </c>
      <c r="O161" s="23">
        <v>0.09</v>
      </c>
    </row>
    <row r="162" spans="1:19" ht="12.95" customHeight="1">
      <c r="A162" s="42" t="s">
        <v>193</v>
      </c>
      <c r="B162" s="56" t="s">
        <v>17</v>
      </c>
      <c r="C162" s="58">
        <v>180</v>
      </c>
      <c r="D162" s="26">
        <v>3.15</v>
      </c>
      <c r="E162" s="23">
        <v>6.45</v>
      </c>
      <c r="F162" s="23">
        <v>22.05</v>
      </c>
      <c r="G162" s="23">
        <v>157</v>
      </c>
      <c r="H162" s="23">
        <v>0.16</v>
      </c>
      <c r="I162" s="23">
        <v>22.27</v>
      </c>
      <c r="J162" s="23">
        <v>11.99</v>
      </c>
      <c r="K162" s="23">
        <v>79.7</v>
      </c>
      <c r="L162" s="23">
        <v>1.18</v>
      </c>
      <c r="M162" s="23">
        <v>4.37</v>
      </c>
      <c r="N162" s="23">
        <v>1.7</v>
      </c>
      <c r="O162" s="23">
        <v>0.05</v>
      </c>
    </row>
    <row r="163" spans="1:19" ht="12.95" customHeight="1">
      <c r="A163" s="42" t="s">
        <v>90</v>
      </c>
      <c r="B163" s="56" t="s">
        <v>163</v>
      </c>
      <c r="C163" s="58">
        <v>100</v>
      </c>
      <c r="D163" s="50">
        <v>14.7</v>
      </c>
      <c r="E163" s="28">
        <v>6.84</v>
      </c>
      <c r="F163" s="28">
        <v>8.2799999999999994</v>
      </c>
      <c r="G163" s="28">
        <v>134</v>
      </c>
      <c r="H163" s="28">
        <v>7.0000000000000007E-2</v>
      </c>
      <c r="I163" s="28">
        <v>3.97</v>
      </c>
      <c r="J163" s="28">
        <v>40</v>
      </c>
      <c r="K163" s="28">
        <v>0.4</v>
      </c>
      <c r="L163" s="28">
        <v>42.08</v>
      </c>
      <c r="M163" s="28">
        <v>136</v>
      </c>
      <c r="N163" s="28">
        <v>26.88</v>
      </c>
      <c r="O163" s="28">
        <v>2.15</v>
      </c>
    </row>
    <row r="164" spans="1:19" ht="12.95" customHeight="1">
      <c r="A164" s="57" t="s">
        <v>79</v>
      </c>
      <c r="B164" s="56" t="s">
        <v>177</v>
      </c>
      <c r="C164" s="58">
        <v>200</v>
      </c>
      <c r="D164" s="60">
        <v>0</v>
      </c>
      <c r="E164" s="23">
        <v>0</v>
      </c>
      <c r="F164" s="23">
        <v>10</v>
      </c>
      <c r="G164" s="23">
        <v>40</v>
      </c>
      <c r="H164" s="23">
        <v>35</v>
      </c>
      <c r="I164" s="23">
        <v>2.4</v>
      </c>
      <c r="J164" s="23">
        <v>0</v>
      </c>
      <c r="K164" s="23">
        <v>0</v>
      </c>
      <c r="L164" s="23">
        <v>0.02</v>
      </c>
      <c r="M164" s="23">
        <v>0</v>
      </c>
      <c r="N164" s="23">
        <v>0</v>
      </c>
      <c r="O164" s="23">
        <v>0.01</v>
      </c>
    </row>
    <row r="165" spans="1:19" ht="12.95" customHeight="1">
      <c r="A165" s="55" t="s">
        <v>65</v>
      </c>
      <c r="B165" s="56" t="s">
        <v>140</v>
      </c>
      <c r="C165" s="58">
        <v>50</v>
      </c>
      <c r="D165" s="41">
        <v>4.0999999999999996</v>
      </c>
      <c r="E165" s="39">
        <v>1.1200000000000001</v>
      </c>
      <c r="F165" s="39">
        <v>15.6</v>
      </c>
      <c r="G165" s="39">
        <v>86.3</v>
      </c>
      <c r="H165" s="4">
        <v>0.01</v>
      </c>
      <c r="I165" s="4">
        <v>25</v>
      </c>
      <c r="J165" s="4">
        <v>0</v>
      </c>
      <c r="K165" s="4">
        <v>0</v>
      </c>
      <c r="L165" s="4">
        <v>33.200000000000003</v>
      </c>
      <c r="M165" s="4">
        <v>23.7</v>
      </c>
      <c r="N165" s="4">
        <v>22.8</v>
      </c>
      <c r="O165" s="4">
        <v>0.76</v>
      </c>
    </row>
    <row r="166" spans="1:19" ht="12.95" customHeight="1">
      <c r="A166" s="4"/>
      <c r="B166" s="5" t="s">
        <v>13</v>
      </c>
      <c r="C166" s="14">
        <f>SUM(C160:C165)</f>
        <v>820</v>
      </c>
      <c r="D166" s="15">
        <f>D160+D161+D162+D163+D164+D165</f>
        <v>24.339999999999996</v>
      </c>
      <c r="E166" s="7">
        <f t="shared" ref="E166:N166" si="25">E160+E161+E162+E163+E164+E165</f>
        <v>27.55</v>
      </c>
      <c r="F166" s="7">
        <f t="shared" si="25"/>
        <v>83.35</v>
      </c>
      <c r="G166" s="7">
        <f t="shared" si="25"/>
        <v>697.3</v>
      </c>
      <c r="H166" s="7">
        <f t="shared" si="25"/>
        <v>87.67</v>
      </c>
      <c r="I166" s="7">
        <f t="shared" si="25"/>
        <v>123.27</v>
      </c>
      <c r="J166" s="7">
        <f t="shared" si="25"/>
        <v>89.87</v>
      </c>
      <c r="K166" s="7">
        <f t="shared" si="25"/>
        <v>116.10000000000001</v>
      </c>
      <c r="L166" s="7">
        <f t="shared" si="25"/>
        <v>77.830000000000013</v>
      </c>
      <c r="M166" s="7">
        <f t="shared" si="25"/>
        <v>276.37</v>
      </c>
      <c r="N166" s="7">
        <f t="shared" si="25"/>
        <v>51.53</v>
      </c>
      <c r="O166" s="7">
        <f>O160+O161+O162+O163+O164+O165</f>
        <v>3.09</v>
      </c>
    </row>
    <row r="167" spans="1:19" ht="12.95" customHeight="1">
      <c r="A167" s="4"/>
      <c r="B167" s="5" t="s">
        <v>132</v>
      </c>
      <c r="C167" s="14">
        <f>C158+C166</f>
        <v>1320</v>
      </c>
      <c r="D167" s="15">
        <f>D158+D166</f>
        <v>43.419999999999995</v>
      </c>
      <c r="E167" s="7">
        <f t="shared" ref="E167:O167" si="26">E158+E166</f>
        <v>46.21</v>
      </c>
      <c r="F167" s="7">
        <f t="shared" si="26"/>
        <v>194.26</v>
      </c>
      <c r="G167" s="7">
        <f t="shared" si="26"/>
        <v>1376.6</v>
      </c>
      <c r="H167" s="7">
        <f t="shared" si="26"/>
        <v>89.15</v>
      </c>
      <c r="I167" s="7">
        <f t="shared" si="26"/>
        <v>331.15</v>
      </c>
      <c r="J167" s="7">
        <f t="shared" si="26"/>
        <v>154.13999999999999</v>
      </c>
      <c r="K167" s="7">
        <f t="shared" si="26"/>
        <v>161.10000000000002</v>
      </c>
      <c r="L167" s="7">
        <f t="shared" si="26"/>
        <v>113.38000000000001</v>
      </c>
      <c r="M167" s="7">
        <f t="shared" si="26"/>
        <v>350.37</v>
      </c>
      <c r="N167" s="7">
        <f t="shared" si="26"/>
        <v>75.050000000000011</v>
      </c>
      <c r="O167" s="7">
        <f t="shared" si="26"/>
        <v>4</v>
      </c>
    </row>
    <row r="168" spans="1:19" ht="12.95" customHeight="1">
      <c r="A168" s="44"/>
      <c r="B168" s="66" t="s">
        <v>111</v>
      </c>
      <c r="C168" s="66"/>
      <c r="D168" s="66"/>
      <c r="E168" s="66"/>
      <c r="F168" s="66"/>
      <c r="G168" s="66"/>
      <c r="H168" s="66"/>
      <c r="I168" s="66"/>
      <c r="J168" s="66"/>
      <c r="K168" s="66"/>
      <c r="L168" s="66"/>
      <c r="M168" s="66"/>
      <c r="N168" s="66"/>
      <c r="O168" s="66"/>
    </row>
    <row r="169" spans="1:19" ht="12.95" customHeight="1">
      <c r="A169" s="68" t="s">
        <v>0</v>
      </c>
      <c r="B169" s="68"/>
      <c r="C169" s="67" t="s">
        <v>171</v>
      </c>
      <c r="D169" s="67" t="s">
        <v>1</v>
      </c>
      <c r="E169" s="68" t="s">
        <v>2</v>
      </c>
      <c r="F169" s="68" t="s">
        <v>170</v>
      </c>
      <c r="G169" s="68" t="s">
        <v>3</v>
      </c>
      <c r="H169" s="68" t="s">
        <v>172</v>
      </c>
      <c r="I169" s="68" t="s">
        <v>4</v>
      </c>
      <c r="J169" s="68"/>
      <c r="K169" s="68"/>
      <c r="L169" s="68"/>
      <c r="M169" s="68" t="s">
        <v>5</v>
      </c>
      <c r="N169" s="68"/>
      <c r="O169" s="68"/>
    </row>
    <row r="170" spans="1:19" ht="12.95" customHeight="1">
      <c r="A170" s="68"/>
      <c r="B170" s="68"/>
      <c r="C170" s="67"/>
      <c r="D170" s="67"/>
      <c r="E170" s="68"/>
      <c r="F170" s="68"/>
      <c r="G170" s="68"/>
      <c r="H170" s="68"/>
      <c r="I170" s="47" t="s">
        <v>6</v>
      </c>
      <c r="J170" s="47" t="s">
        <v>7</v>
      </c>
      <c r="K170" s="47" t="s">
        <v>8</v>
      </c>
      <c r="L170" s="47" t="s">
        <v>9</v>
      </c>
      <c r="M170" s="47" t="s">
        <v>173</v>
      </c>
      <c r="N170" s="47" t="s">
        <v>174</v>
      </c>
      <c r="O170" s="47" t="s">
        <v>175</v>
      </c>
    </row>
    <row r="171" spans="1:19" ht="12.95" customHeight="1">
      <c r="A171" s="4"/>
      <c r="B171" s="43" t="s">
        <v>10</v>
      </c>
      <c r="C171" s="13"/>
      <c r="D171" s="13"/>
      <c r="E171" s="4"/>
      <c r="F171" s="4"/>
      <c r="G171" s="4"/>
      <c r="H171" s="4"/>
      <c r="I171" s="4"/>
      <c r="J171" s="4"/>
      <c r="K171" s="4"/>
      <c r="L171" s="4"/>
      <c r="M171" s="4"/>
      <c r="N171" s="4"/>
      <c r="O171" s="4"/>
    </row>
    <row r="172" spans="1:19" ht="12.95" customHeight="1">
      <c r="A172" s="42" t="s">
        <v>93</v>
      </c>
      <c r="B172" s="56" t="s">
        <v>41</v>
      </c>
      <c r="C172" s="58">
        <v>200</v>
      </c>
      <c r="D172" s="26">
        <v>7.3</v>
      </c>
      <c r="E172" s="23">
        <v>9.1999999999999993</v>
      </c>
      <c r="F172" s="23">
        <v>30.5</v>
      </c>
      <c r="G172" s="23">
        <v>234</v>
      </c>
      <c r="H172" s="23">
        <v>0.45</v>
      </c>
      <c r="I172" s="23">
        <v>97.32</v>
      </c>
      <c r="J172" s="23">
        <v>16.12</v>
      </c>
      <c r="K172" s="23">
        <v>121.6</v>
      </c>
      <c r="L172" s="23">
        <v>2.37</v>
      </c>
      <c r="M172" s="23">
        <v>123.3</v>
      </c>
      <c r="N172" s="23">
        <v>0.2</v>
      </c>
      <c r="O172" s="23">
        <v>0.08</v>
      </c>
      <c r="P172" s="76"/>
      <c r="Q172" s="76"/>
      <c r="R172" s="76"/>
      <c r="S172" s="76"/>
    </row>
    <row r="173" spans="1:19" ht="12.95" customHeight="1">
      <c r="A173" s="55" t="s">
        <v>70</v>
      </c>
      <c r="B173" s="56" t="s">
        <v>19</v>
      </c>
      <c r="C173" s="58">
        <v>200</v>
      </c>
      <c r="D173" s="24">
        <v>6.38</v>
      </c>
      <c r="E173" s="25">
        <v>6.14</v>
      </c>
      <c r="F173" s="25">
        <v>20.14</v>
      </c>
      <c r="G173" s="23">
        <v>156.30000000000001</v>
      </c>
      <c r="H173" s="25">
        <v>0</v>
      </c>
      <c r="I173" s="25">
        <v>0.3</v>
      </c>
      <c r="J173" s="25">
        <v>0</v>
      </c>
      <c r="K173" s="23">
        <v>8</v>
      </c>
      <c r="L173" s="25">
        <v>0.03</v>
      </c>
      <c r="M173" s="23">
        <v>0</v>
      </c>
      <c r="N173" s="25">
        <v>0</v>
      </c>
      <c r="O173" s="23">
        <v>0</v>
      </c>
      <c r="P173" s="76"/>
      <c r="Q173" s="76"/>
      <c r="R173" s="76"/>
    </row>
    <row r="174" spans="1:19" ht="12.95" customHeight="1">
      <c r="A174" s="55" t="s">
        <v>65</v>
      </c>
      <c r="B174" s="56" t="s">
        <v>145</v>
      </c>
      <c r="C174" s="58">
        <v>40</v>
      </c>
      <c r="D174" s="60">
        <v>3.28</v>
      </c>
      <c r="E174" s="23">
        <v>0.9</v>
      </c>
      <c r="F174" s="23">
        <v>12.48</v>
      </c>
      <c r="G174" s="23">
        <v>69</v>
      </c>
      <c r="H174" s="23">
        <v>10</v>
      </c>
      <c r="I174" s="23">
        <v>16</v>
      </c>
      <c r="J174" s="23">
        <v>9</v>
      </c>
      <c r="K174" s="23">
        <v>0</v>
      </c>
      <c r="L174" s="23">
        <v>2.2000000000000002</v>
      </c>
      <c r="M174" s="23">
        <v>5</v>
      </c>
      <c r="N174" s="23">
        <v>0.2</v>
      </c>
      <c r="O174" s="23">
        <v>0.03</v>
      </c>
    </row>
    <row r="175" spans="1:19" ht="12.95" customHeight="1">
      <c r="A175" s="1"/>
      <c r="B175" s="56" t="s">
        <v>128</v>
      </c>
      <c r="C175" s="58">
        <v>60</v>
      </c>
      <c r="D175" s="26">
        <v>4.5</v>
      </c>
      <c r="E175" s="23">
        <v>11.1</v>
      </c>
      <c r="F175" s="23">
        <v>39.18</v>
      </c>
      <c r="G175" s="23">
        <v>274</v>
      </c>
      <c r="H175" s="23">
        <v>0</v>
      </c>
      <c r="I175" s="23">
        <v>10</v>
      </c>
      <c r="J175" s="23">
        <v>7</v>
      </c>
      <c r="K175" s="23">
        <v>32</v>
      </c>
      <c r="L175" s="23">
        <v>0.55000000000000004</v>
      </c>
      <c r="M175" s="23">
        <v>0</v>
      </c>
      <c r="N175" s="23">
        <v>0.6</v>
      </c>
      <c r="O175" s="23">
        <v>0.06</v>
      </c>
    </row>
    <row r="176" spans="1:19" ht="12.95" customHeight="1">
      <c r="A176" s="4"/>
      <c r="B176" s="5" t="s">
        <v>13</v>
      </c>
      <c r="C176" s="14">
        <f>SUM(C172:C175)</f>
        <v>500</v>
      </c>
      <c r="D176" s="17">
        <f>D172+D173+D174+D175</f>
        <v>21.46</v>
      </c>
      <c r="E176" s="17">
        <f t="shared" ref="E176:O176" si="27">E172+E173+E174+E175</f>
        <v>27.339999999999996</v>
      </c>
      <c r="F176" s="17">
        <f t="shared" si="27"/>
        <v>102.30000000000001</v>
      </c>
      <c r="G176" s="17">
        <f t="shared" si="27"/>
        <v>733.3</v>
      </c>
      <c r="H176" s="17">
        <f t="shared" si="27"/>
        <v>10.45</v>
      </c>
      <c r="I176" s="17">
        <f t="shared" si="27"/>
        <v>123.61999999999999</v>
      </c>
      <c r="J176" s="17">
        <f t="shared" si="27"/>
        <v>32.120000000000005</v>
      </c>
      <c r="K176" s="17">
        <f t="shared" si="27"/>
        <v>161.6</v>
      </c>
      <c r="L176" s="17">
        <f t="shared" si="27"/>
        <v>5.1499999999999995</v>
      </c>
      <c r="M176" s="17">
        <f t="shared" si="27"/>
        <v>128.30000000000001</v>
      </c>
      <c r="N176" s="17">
        <f t="shared" si="27"/>
        <v>1</v>
      </c>
      <c r="O176" s="17">
        <f t="shared" si="27"/>
        <v>0.16999999999999998</v>
      </c>
    </row>
    <row r="177" spans="1:15" ht="12.95" customHeight="1">
      <c r="A177" s="4"/>
      <c r="B177" s="43" t="s">
        <v>14</v>
      </c>
      <c r="C177" s="18"/>
      <c r="D177" s="13"/>
      <c r="E177" s="4"/>
      <c r="F177" s="4"/>
      <c r="G177" s="4"/>
      <c r="H177" s="4"/>
      <c r="I177" s="4"/>
      <c r="J177" s="4"/>
      <c r="K177" s="4"/>
      <c r="L177" s="4"/>
      <c r="M177" s="4"/>
      <c r="N177" s="4"/>
      <c r="O177" s="4"/>
    </row>
    <row r="178" spans="1:15" ht="12.95" customHeight="1">
      <c r="A178" s="1" t="s">
        <v>11</v>
      </c>
      <c r="B178" s="56" t="s">
        <v>49</v>
      </c>
      <c r="C178" s="58">
        <v>40</v>
      </c>
      <c r="D178" s="26">
        <v>0.32</v>
      </c>
      <c r="E178" s="23">
        <v>0.02</v>
      </c>
      <c r="F178" s="23">
        <v>1.1200000000000001</v>
      </c>
      <c r="G178" s="23">
        <v>6.4</v>
      </c>
      <c r="H178" s="23">
        <v>1.1000000000000001</v>
      </c>
      <c r="I178" s="23">
        <v>20.7</v>
      </c>
      <c r="J178" s="23">
        <v>11.1</v>
      </c>
      <c r="K178" s="23">
        <v>0.12</v>
      </c>
      <c r="L178" s="23">
        <v>0.72</v>
      </c>
      <c r="M178" s="23">
        <v>21</v>
      </c>
      <c r="N178" s="23">
        <v>0.16</v>
      </c>
      <c r="O178" s="23">
        <v>0.03</v>
      </c>
    </row>
    <row r="179" spans="1:15" ht="12.95" customHeight="1">
      <c r="A179" s="57" t="s">
        <v>202</v>
      </c>
      <c r="B179" s="56" t="s">
        <v>34</v>
      </c>
      <c r="C179" s="58">
        <v>250</v>
      </c>
      <c r="D179" s="26">
        <v>2.2999999999999998</v>
      </c>
      <c r="E179" s="23">
        <v>9.1999999999999993</v>
      </c>
      <c r="F179" s="23">
        <v>14.3</v>
      </c>
      <c r="G179" s="23">
        <v>88</v>
      </c>
      <c r="H179" s="23">
        <v>19.87</v>
      </c>
      <c r="I179" s="23">
        <v>40.880000000000003</v>
      </c>
      <c r="J179" s="23">
        <v>23.97</v>
      </c>
      <c r="K179" s="23">
        <v>47.02</v>
      </c>
      <c r="L179" s="23">
        <v>1.1200000000000001</v>
      </c>
      <c r="M179" s="23">
        <v>96.25</v>
      </c>
      <c r="N179" s="23">
        <v>0.25</v>
      </c>
      <c r="O179" s="23">
        <v>0.06</v>
      </c>
    </row>
    <row r="180" spans="1:15" ht="12.95" customHeight="1">
      <c r="A180" s="3" t="s">
        <v>85</v>
      </c>
      <c r="B180" s="56" t="s">
        <v>169</v>
      </c>
      <c r="C180" s="58">
        <v>100</v>
      </c>
      <c r="D180" s="26">
        <v>16.2</v>
      </c>
      <c r="E180" s="23">
        <v>14.5</v>
      </c>
      <c r="F180" s="23">
        <v>13.9</v>
      </c>
      <c r="G180" s="23">
        <v>252</v>
      </c>
      <c r="H180" s="23">
        <v>2</v>
      </c>
      <c r="I180" s="23">
        <v>4.82</v>
      </c>
      <c r="J180" s="23">
        <v>3.44</v>
      </c>
      <c r="K180" s="23">
        <v>36</v>
      </c>
      <c r="L180" s="23">
        <v>0.16</v>
      </c>
      <c r="M180" s="23">
        <v>20</v>
      </c>
      <c r="N180" s="23">
        <v>0.3</v>
      </c>
      <c r="O180" s="23">
        <v>0.01</v>
      </c>
    </row>
    <row r="181" spans="1:15" ht="12.95" customHeight="1">
      <c r="A181" s="42" t="s">
        <v>94</v>
      </c>
      <c r="B181" s="56" t="s">
        <v>44</v>
      </c>
      <c r="C181" s="58">
        <v>150</v>
      </c>
      <c r="D181" s="26">
        <v>3.63</v>
      </c>
      <c r="E181" s="23">
        <v>2.2400000000000002</v>
      </c>
      <c r="F181" s="23">
        <v>38.51</v>
      </c>
      <c r="G181" s="23">
        <v>188</v>
      </c>
      <c r="H181" s="23">
        <v>1</v>
      </c>
      <c r="I181" s="23">
        <v>40.6</v>
      </c>
      <c r="J181" s="23">
        <v>26.25</v>
      </c>
      <c r="K181" s="23">
        <v>0</v>
      </c>
      <c r="L181" s="23">
        <v>0.86</v>
      </c>
      <c r="M181" s="23">
        <v>0</v>
      </c>
      <c r="N181" s="23">
        <v>0</v>
      </c>
      <c r="O181" s="23">
        <v>0.03</v>
      </c>
    </row>
    <row r="182" spans="1:15" ht="12.95" customHeight="1">
      <c r="A182" s="42" t="s">
        <v>74</v>
      </c>
      <c r="B182" s="56" t="s">
        <v>134</v>
      </c>
      <c r="C182" s="58">
        <v>200</v>
      </c>
      <c r="D182" s="24">
        <v>0</v>
      </c>
      <c r="E182" s="23">
        <v>0</v>
      </c>
      <c r="F182" s="25">
        <v>26</v>
      </c>
      <c r="G182" s="23">
        <v>106</v>
      </c>
      <c r="H182" s="25">
        <v>0.26</v>
      </c>
      <c r="I182" s="23">
        <v>28.42</v>
      </c>
      <c r="J182" s="25">
        <v>3.66</v>
      </c>
      <c r="K182" s="23">
        <v>36</v>
      </c>
      <c r="L182" s="25">
        <v>0.1</v>
      </c>
      <c r="M182" s="23">
        <v>16</v>
      </c>
      <c r="N182" s="25">
        <v>0.8</v>
      </c>
      <c r="O182" s="23">
        <v>0.02</v>
      </c>
    </row>
    <row r="183" spans="1:15" ht="12.95" customHeight="1">
      <c r="A183" s="55" t="s">
        <v>65</v>
      </c>
      <c r="B183" s="56" t="s">
        <v>140</v>
      </c>
      <c r="C183" s="58">
        <v>50</v>
      </c>
      <c r="D183" s="26">
        <v>5.7</v>
      </c>
      <c r="E183" s="23">
        <v>1.55</v>
      </c>
      <c r="F183" s="23">
        <v>21.57</v>
      </c>
      <c r="G183" s="23">
        <v>121</v>
      </c>
      <c r="H183" s="23">
        <v>0</v>
      </c>
      <c r="I183" s="23">
        <v>9</v>
      </c>
      <c r="J183" s="23">
        <v>6.3</v>
      </c>
      <c r="K183" s="23">
        <v>28.8</v>
      </c>
      <c r="L183" s="23">
        <v>0.5</v>
      </c>
      <c r="M183" s="23">
        <v>0</v>
      </c>
      <c r="N183" s="23">
        <v>0.5</v>
      </c>
      <c r="O183" s="23">
        <v>0.05</v>
      </c>
    </row>
    <row r="184" spans="1:15" ht="12.95" customHeight="1">
      <c r="A184" s="4"/>
      <c r="B184" s="5" t="s">
        <v>13</v>
      </c>
      <c r="C184" s="14">
        <f>SUM(C178:C183)</f>
        <v>790</v>
      </c>
      <c r="D184" s="51">
        <f>D178+D179+D180+D181+D182+D183</f>
        <v>28.15</v>
      </c>
      <c r="E184" s="52">
        <f t="shared" ref="E184:N184" si="28">E178+E179+E180+E181+E182+E183</f>
        <v>27.51</v>
      </c>
      <c r="F184" s="52">
        <f t="shared" si="28"/>
        <v>115.4</v>
      </c>
      <c r="G184" s="52">
        <f t="shared" si="28"/>
        <v>761.4</v>
      </c>
      <c r="H184" s="52">
        <f t="shared" si="28"/>
        <v>24.230000000000004</v>
      </c>
      <c r="I184" s="52">
        <f t="shared" si="28"/>
        <v>144.42000000000002</v>
      </c>
      <c r="J184" s="52">
        <f t="shared" si="28"/>
        <v>74.719999999999985</v>
      </c>
      <c r="K184" s="52">
        <f t="shared" si="28"/>
        <v>147.94</v>
      </c>
      <c r="L184" s="52">
        <f t="shared" si="28"/>
        <v>3.46</v>
      </c>
      <c r="M184" s="52">
        <f t="shared" si="28"/>
        <v>153.25</v>
      </c>
      <c r="N184" s="52">
        <f t="shared" si="28"/>
        <v>2.0099999999999998</v>
      </c>
      <c r="O184" s="52">
        <f>O178+O179+O180+O181+O182+O183</f>
        <v>0.2</v>
      </c>
    </row>
    <row r="185" spans="1:15" ht="12.95" customHeight="1">
      <c r="A185" s="4"/>
      <c r="B185" s="5" t="s">
        <v>132</v>
      </c>
      <c r="C185" s="14">
        <f>C176+C184</f>
        <v>1290</v>
      </c>
      <c r="D185" s="51">
        <f>D176+D184</f>
        <v>49.61</v>
      </c>
      <c r="E185" s="52">
        <f t="shared" ref="E185:O185" si="29">E176+E184</f>
        <v>54.849999999999994</v>
      </c>
      <c r="F185" s="52">
        <f t="shared" si="29"/>
        <v>217.70000000000002</v>
      </c>
      <c r="G185" s="52">
        <f t="shared" si="29"/>
        <v>1494.6999999999998</v>
      </c>
      <c r="H185" s="52">
        <f t="shared" si="29"/>
        <v>34.680000000000007</v>
      </c>
      <c r="I185" s="52">
        <f t="shared" si="29"/>
        <v>268.04000000000002</v>
      </c>
      <c r="J185" s="52">
        <f t="shared" si="29"/>
        <v>106.83999999999999</v>
      </c>
      <c r="K185" s="52">
        <f t="shared" si="29"/>
        <v>309.53999999999996</v>
      </c>
      <c r="L185" s="52">
        <f t="shared" si="29"/>
        <v>8.61</v>
      </c>
      <c r="M185" s="52">
        <f t="shared" si="29"/>
        <v>281.55</v>
      </c>
      <c r="N185" s="52">
        <f t="shared" si="29"/>
        <v>3.01</v>
      </c>
      <c r="O185" s="52">
        <f t="shared" si="29"/>
        <v>0.37</v>
      </c>
    </row>
    <row r="186" spans="1:15" ht="12.95" customHeight="1">
      <c r="A186" s="2"/>
      <c r="B186" s="66" t="s">
        <v>112</v>
      </c>
      <c r="C186" s="66"/>
      <c r="D186" s="66"/>
      <c r="E186" s="66"/>
      <c r="F186" s="66"/>
      <c r="G186" s="66"/>
      <c r="H186" s="66"/>
      <c r="I186" s="66"/>
      <c r="J186" s="66"/>
      <c r="K186" s="66"/>
      <c r="L186" s="66"/>
      <c r="M186" s="66"/>
      <c r="N186" s="66"/>
      <c r="O186" s="66"/>
    </row>
    <row r="187" spans="1:15" ht="12.95" customHeight="1">
      <c r="A187" s="68" t="s">
        <v>0</v>
      </c>
      <c r="B187" s="68"/>
      <c r="C187" s="67" t="s">
        <v>171</v>
      </c>
      <c r="D187" s="67" t="s">
        <v>1</v>
      </c>
      <c r="E187" s="68" t="s">
        <v>2</v>
      </c>
      <c r="F187" s="68" t="s">
        <v>170</v>
      </c>
      <c r="G187" s="68" t="s">
        <v>3</v>
      </c>
      <c r="H187" s="68" t="s">
        <v>172</v>
      </c>
      <c r="I187" s="68" t="s">
        <v>4</v>
      </c>
      <c r="J187" s="68"/>
      <c r="K187" s="68"/>
      <c r="L187" s="68"/>
      <c r="M187" s="68" t="s">
        <v>5</v>
      </c>
      <c r="N187" s="68"/>
      <c r="O187" s="68"/>
    </row>
    <row r="188" spans="1:15" ht="12.95" customHeight="1">
      <c r="A188" s="68"/>
      <c r="B188" s="68"/>
      <c r="C188" s="67"/>
      <c r="D188" s="67"/>
      <c r="E188" s="68"/>
      <c r="F188" s="68"/>
      <c r="G188" s="68"/>
      <c r="H188" s="68"/>
      <c r="I188" s="47" t="s">
        <v>6</v>
      </c>
      <c r="J188" s="47" t="s">
        <v>7</v>
      </c>
      <c r="K188" s="47" t="s">
        <v>8</v>
      </c>
      <c r="L188" s="47" t="s">
        <v>9</v>
      </c>
      <c r="M188" s="47" t="s">
        <v>173</v>
      </c>
      <c r="N188" s="47" t="s">
        <v>174</v>
      </c>
      <c r="O188" s="47" t="s">
        <v>175</v>
      </c>
    </row>
    <row r="189" spans="1:15" ht="12.95" customHeight="1">
      <c r="A189" s="4"/>
      <c r="B189" s="40" t="s">
        <v>22</v>
      </c>
      <c r="C189" s="13"/>
      <c r="D189" s="13"/>
      <c r="E189" s="4"/>
      <c r="F189" s="4"/>
      <c r="G189" s="4"/>
      <c r="H189" s="4"/>
      <c r="I189" s="4"/>
      <c r="J189" s="4"/>
      <c r="K189" s="4"/>
      <c r="L189" s="4"/>
      <c r="M189" s="4"/>
      <c r="N189" s="4"/>
      <c r="O189" s="4"/>
    </row>
    <row r="190" spans="1:15" ht="12.95" customHeight="1">
      <c r="A190" s="42" t="s">
        <v>203</v>
      </c>
      <c r="B190" s="16" t="s">
        <v>178</v>
      </c>
      <c r="C190" s="58">
        <v>185</v>
      </c>
      <c r="D190" s="13">
        <v>6.7</v>
      </c>
      <c r="E190" s="4">
        <v>7.9</v>
      </c>
      <c r="F190" s="4">
        <v>21.7</v>
      </c>
      <c r="G190" s="4">
        <v>240</v>
      </c>
      <c r="H190" s="4">
        <v>3.5000000000000003E-2</v>
      </c>
      <c r="I190" s="4">
        <v>0.3</v>
      </c>
      <c r="J190" s="4">
        <v>0.04</v>
      </c>
      <c r="K190" s="4">
        <v>0.02</v>
      </c>
      <c r="L190" s="4">
        <v>133</v>
      </c>
      <c r="M190" s="4">
        <v>18.399999999999999</v>
      </c>
      <c r="N190" s="4">
        <v>234.4</v>
      </c>
      <c r="O190" s="4">
        <v>0.4</v>
      </c>
    </row>
    <row r="191" spans="1:15" ht="12.95" customHeight="1">
      <c r="A191" s="42" t="s">
        <v>91</v>
      </c>
      <c r="B191" s="56" t="s">
        <v>36</v>
      </c>
      <c r="C191" s="58">
        <v>200</v>
      </c>
      <c r="D191" s="26">
        <v>1.5</v>
      </c>
      <c r="E191" s="23">
        <v>0</v>
      </c>
      <c r="F191" s="23">
        <v>28.6</v>
      </c>
      <c r="G191" s="23">
        <v>120</v>
      </c>
      <c r="H191" s="23">
        <v>1.3</v>
      </c>
      <c r="I191" s="23">
        <v>125.42</v>
      </c>
      <c r="J191" s="23">
        <v>31</v>
      </c>
      <c r="K191" s="23">
        <v>0</v>
      </c>
      <c r="L191" s="23">
        <v>1.01</v>
      </c>
      <c r="M191" s="23">
        <v>0</v>
      </c>
      <c r="N191" s="23">
        <v>0</v>
      </c>
      <c r="O191" s="23">
        <v>0.04</v>
      </c>
    </row>
    <row r="192" spans="1:15" ht="12.95" customHeight="1">
      <c r="A192" s="55" t="s">
        <v>65</v>
      </c>
      <c r="B192" s="16" t="s">
        <v>139</v>
      </c>
      <c r="C192" s="58">
        <v>45</v>
      </c>
      <c r="D192" s="26">
        <v>3.28</v>
      </c>
      <c r="E192" s="23">
        <v>0.9</v>
      </c>
      <c r="F192" s="23">
        <v>12.48</v>
      </c>
      <c r="G192" s="23">
        <v>69</v>
      </c>
      <c r="H192" s="23">
        <v>0</v>
      </c>
      <c r="I192" s="23">
        <v>10</v>
      </c>
      <c r="J192" s="23">
        <v>7</v>
      </c>
      <c r="K192" s="23">
        <v>32</v>
      </c>
      <c r="L192" s="23">
        <v>0.55000000000000004</v>
      </c>
      <c r="M192" s="23">
        <v>0</v>
      </c>
      <c r="N192" s="23">
        <v>0.6</v>
      </c>
      <c r="O192" s="23">
        <v>0.06</v>
      </c>
    </row>
    <row r="193" spans="1:15" ht="12.95" customHeight="1">
      <c r="A193" s="55" t="s">
        <v>71</v>
      </c>
      <c r="B193" s="16" t="s">
        <v>24</v>
      </c>
      <c r="C193" s="58">
        <v>8</v>
      </c>
      <c r="D193" s="26">
        <v>0.06</v>
      </c>
      <c r="E193" s="23">
        <v>5.8</v>
      </c>
      <c r="F193" s="23">
        <v>0.1</v>
      </c>
      <c r="G193" s="23">
        <v>48.88</v>
      </c>
      <c r="H193" s="23">
        <v>0.08</v>
      </c>
      <c r="I193" s="23">
        <v>51.37</v>
      </c>
      <c r="J193" s="23">
        <v>5.62</v>
      </c>
      <c r="K193" s="23">
        <v>67.5</v>
      </c>
      <c r="L193" s="23">
        <v>0.04</v>
      </c>
      <c r="M193" s="23">
        <v>24.75</v>
      </c>
      <c r="N193" s="23">
        <v>0.08</v>
      </c>
      <c r="O193" s="23">
        <v>0.01</v>
      </c>
    </row>
    <row r="194" spans="1:15" ht="12.95" customHeight="1">
      <c r="A194" s="55" t="s">
        <v>72</v>
      </c>
      <c r="B194" s="16" t="s">
        <v>161</v>
      </c>
      <c r="C194" s="58">
        <v>100</v>
      </c>
      <c r="D194" s="60">
        <v>9.8000000000000007</v>
      </c>
      <c r="E194" s="23">
        <v>9.1999999999999993</v>
      </c>
      <c r="F194" s="23">
        <v>14.7</v>
      </c>
      <c r="G194" s="23">
        <v>92</v>
      </c>
      <c r="H194" s="23">
        <v>0</v>
      </c>
      <c r="I194" s="23">
        <v>10</v>
      </c>
      <c r="J194" s="23">
        <v>7</v>
      </c>
      <c r="K194" s="23">
        <v>32</v>
      </c>
      <c r="L194" s="23">
        <v>0.55000000000000004</v>
      </c>
      <c r="M194" s="23">
        <v>0</v>
      </c>
      <c r="N194" s="23">
        <v>0.6</v>
      </c>
      <c r="O194" s="23">
        <v>0.06</v>
      </c>
    </row>
    <row r="195" spans="1:15" ht="12.95" customHeight="1">
      <c r="A195" s="3"/>
      <c r="B195" s="5" t="s">
        <v>13</v>
      </c>
      <c r="C195" s="14">
        <f>SUM(C190:C194)</f>
        <v>538</v>
      </c>
      <c r="D195" s="15">
        <f>D190+D191+D192+D193+D194</f>
        <v>21.34</v>
      </c>
      <c r="E195" s="7">
        <f t="shared" ref="E195:O195" si="30">E190+E191+E192+E193+E194</f>
        <v>23.8</v>
      </c>
      <c r="F195" s="7">
        <f t="shared" si="30"/>
        <v>77.58</v>
      </c>
      <c r="G195" s="7">
        <f t="shared" si="30"/>
        <v>569.88</v>
      </c>
      <c r="H195" s="7">
        <f t="shared" si="30"/>
        <v>1.415</v>
      </c>
      <c r="I195" s="7">
        <f t="shared" si="30"/>
        <v>197.09</v>
      </c>
      <c r="J195" s="7">
        <f t="shared" si="30"/>
        <v>50.66</v>
      </c>
      <c r="K195" s="7">
        <f t="shared" si="30"/>
        <v>131.52000000000001</v>
      </c>
      <c r="L195" s="7">
        <f t="shared" si="30"/>
        <v>135.15</v>
      </c>
      <c r="M195" s="7">
        <f t="shared" si="30"/>
        <v>43.15</v>
      </c>
      <c r="N195" s="7">
        <f t="shared" si="30"/>
        <v>235.68</v>
      </c>
      <c r="O195" s="7">
        <f t="shared" si="30"/>
        <v>0.57000000000000006</v>
      </c>
    </row>
    <row r="196" spans="1:15" ht="12.95" customHeight="1">
      <c r="A196" s="3"/>
      <c r="B196" s="40" t="s">
        <v>14</v>
      </c>
      <c r="C196" s="18"/>
      <c r="D196" s="13"/>
      <c r="E196" s="4"/>
      <c r="F196" s="4"/>
      <c r="G196" s="4"/>
      <c r="H196" s="4"/>
      <c r="I196" s="4"/>
      <c r="J196" s="4"/>
      <c r="K196" s="4"/>
      <c r="L196" s="4"/>
      <c r="M196" s="4"/>
      <c r="N196" s="4"/>
      <c r="O196" s="4"/>
    </row>
    <row r="197" spans="1:15" ht="12.95" customHeight="1">
      <c r="A197" s="42"/>
      <c r="B197" s="56" t="s">
        <v>42</v>
      </c>
      <c r="C197" s="58">
        <v>40</v>
      </c>
      <c r="D197" s="26">
        <v>0.24</v>
      </c>
      <c r="E197" s="23">
        <v>0</v>
      </c>
      <c r="F197" s="23">
        <v>1.1599999999999999</v>
      </c>
      <c r="G197" s="23">
        <v>5.6</v>
      </c>
      <c r="H197" s="23">
        <v>10.6</v>
      </c>
      <c r="I197" s="23">
        <v>20.5</v>
      </c>
      <c r="J197" s="23">
        <v>7.5</v>
      </c>
      <c r="K197" s="23">
        <v>0.3</v>
      </c>
      <c r="L197" s="23">
        <v>0.35</v>
      </c>
      <c r="M197" s="23">
        <v>91</v>
      </c>
      <c r="N197" s="23">
        <v>0.8</v>
      </c>
      <c r="O197" s="23">
        <v>0.2</v>
      </c>
    </row>
    <row r="198" spans="1:15" ht="12.95" customHeight="1">
      <c r="A198" s="42" t="s">
        <v>204</v>
      </c>
      <c r="B198" s="56" t="s">
        <v>55</v>
      </c>
      <c r="C198" s="58">
        <v>250</v>
      </c>
      <c r="D198" s="26">
        <v>1.3</v>
      </c>
      <c r="E198" s="23">
        <v>4.3</v>
      </c>
      <c r="F198" s="23">
        <v>6.5</v>
      </c>
      <c r="G198" s="23">
        <v>170</v>
      </c>
      <c r="H198" s="23">
        <v>11.65</v>
      </c>
      <c r="I198" s="23">
        <v>48.27</v>
      </c>
      <c r="J198" s="23">
        <v>44.09</v>
      </c>
      <c r="K198" s="23">
        <v>1.86</v>
      </c>
      <c r="L198" s="23">
        <v>2.39</v>
      </c>
      <c r="M198" s="23">
        <v>5.33</v>
      </c>
      <c r="N198" s="23">
        <v>0</v>
      </c>
      <c r="O198" s="23">
        <v>0.27</v>
      </c>
    </row>
    <row r="199" spans="1:15" ht="12.95" customHeight="1">
      <c r="A199" s="55" t="s">
        <v>205</v>
      </c>
      <c r="B199" s="56" t="s">
        <v>20</v>
      </c>
      <c r="C199" s="58">
        <v>185</v>
      </c>
      <c r="D199" s="26">
        <v>8.1</v>
      </c>
      <c r="E199" s="23">
        <v>0.45</v>
      </c>
      <c r="F199" s="23">
        <v>35.700000000000003</v>
      </c>
      <c r="G199" s="23">
        <v>172</v>
      </c>
      <c r="H199" s="23">
        <v>26.77</v>
      </c>
      <c r="I199" s="23">
        <v>44.72</v>
      </c>
      <c r="J199" s="23">
        <v>3.43</v>
      </c>
      <c r="K199" s="23">
        <v>107.7</v>
      </c>
      <c r="L199" s="23">
        <v>1.17</v>
      </c>
      <c r="M199" s="23">
        <v>124.71</v>
      </c>
      <c r="N199" s="23">
        <v>0.23</v>
      </c>
      <c r="O199" s="23">
        <v>0.11</v>
      </c>
    </row>
    <row r="200" spans="1:15" ht="12.95" customHeight="1">
      <c r="A200" s="42" t="s">
        <v>86</v>
      </c>
      <c r="B200" s="56" t="s">
        <v>144</v>
      </c>
      <c r="C200" s="58">
        <v>100</v>
      </c>
      <c r="D200" s="26">
        <v>7.8</v>
      </c>
      <c r="E200" s="23">
        <v>10.8</v>
      </c>
      <c r="F200" s="23">
        <v>8.3000000000000007</v>
      </c>
      <c r="G200" s="23">
        <v>163</v>
      </c>
      <c r="H200" s="23">
        <v>2</v>
      </c>
      <c r="I200" s="23">
        <v>4.82</v>
      </c>
      <c r="J200" s="23">
        <v>3.44</v>
      </c>
      <c r="K200" s="23">
        <v>36</v>
      </c>
      <c r="L200" s="23">
        <v>0.16</v>
      </c>
      <c r="M200" s="23">
        <v>20</v>
      </c>
      <c r="N200" s="23">
        <v>0.3</v>
      </c>
      <c r="O200" s="23">
        <v>0.01</v>
      </c>
    </row>
    <row r="201" spans="1:15" ht="12.95" customHeight="1">
      <c r="A201" s="42" t="s">
        <v>92</v>
      </c>
      <c r="B201" s="56" t="s">
        <v>136</v>
      </c>
      <c r="C201" s="58">
        <v>200</v>
      </c>
      <c r="D201" s="27">
        <v>1.66</v>
      </c>
      <c r="E201" s="28">
        <v>0.02</v>
      </c>
      <c r="F201" s="28">
        <v>39.9</v>
      </c>
      <c r="G201" s="28">
        <v>165</v>
      </c>
      <c r="H201" s="28">
        <v>0.16500000000000001</v>
      </c>
      <c r="I201" s="28">
        <v>0</v>
      </c>
      <c r="J201" s="28">
        <v>7.0000000000000007E-2</v>
      </c>
      <c r="K201" s="28">
        <v>0</v>
      </c>
      <c r="L201" s="28">
        <v>21.75</v>
      </c>
      <c r="M201" s="28">
        <v>133.5</v>
      </c>
      <c r="N201" s="28">
        <v>165</v>
      </c>
      <c r="O201" s="28">
        <v>1.28</v>
      </c>
    </row>
    <row r="202" spans="1:15" ht="12.95" customHeight="1">
      <c r="A202" s="55" t="s">
        <v>65</v>
      </c>
      <c r="B202" s="56" t="s">
        <v>147</v>
      </c>
      <c r="C202" s="58">
        <v>50</v>
      </c>
      <c r="D202" s="41">
        <v>4.0999999999999996</v>
      </c>
      <c r="E202" s="39">
        <v>1.1200000000000001</v>
      </c>
      <c r="F202" s="39">
        <v>15.6</v>
      </c>
      <c r="G202" s="39">
        <v>86.3</v>
      </c>
      <c r="H202" s="4">
        <v>0.01</v>
      </c>
      <c r="I202" s="4">
        <v>25</v>
      </c>
      <c r="J202" s="4">
        <v>0</v>
      </c>
      <c r="K202" s="4">
        <v>0</v>
      </c>
      <c r="L202" s="4">
        <v>33.200000000000003</v>
      </c>
      <c r="M202" s="4">
        <v>23.7</v>
      </c>
      <c r="N202" s="4">
        <v>22.8</v>
      </c>
      <c r="O202" s="4">
        <v>0.76</v>
      </c>
    </row>
    <row r="203" spans="1:15" ht="12.95" customHeight="1">
      <c r="A203" s="4"/>
      <c r="B203" s="5" t="s">
        <v>13</v>
      </c>
      <c r="C203" s="14">
        <f>SUM(C197:C202)</f>
        <v>825</v>
      </c>
      <c r="D203" s="15">
        <f>D197+D198+D199+D200+D201+D202</f>
        <v>23.200000000000003</v>
      </c>
      <c r="E203" s="7">
        <f t="shared" ref="E203:O203" si="31">E197+E198+E199+E200+E201+E202</f>
        <v>16.690000000000001</v>
      </c>
      <c r="F203" s="7">
        <f t="shared" si="31"/>
        <v>107.16</v>
      </c>
      <c r="G203" s="7">
        <f t="shared" si="31"/>
        <v>761.9</v>
      </c>
      <c r="H203" s="7">
        <f t="shared" si="31"/>
        <v>51.194999999999993</v>
      </c>
      <c r="I203" s="7">
        <f t="shared" si="31"/>
        <v>143.31</v>
      </c>
      <c r="J203" s="7">
        <f t="shared" si="31"/>
        <v>58.53</v>
      </c>
      <c r="K203" s="7">
        <f t="shared" si="31"/>
        <v>145.86000000000001</v>
      </c>
      <c r="L203" s="7">
        <f t="shared" si="31"/>
        <v>59.02</v>
      </c>
      <c r="M203" s="7">
        <f t="shared" si="31"/>
        <v>398.23999999999995</v>
      </c>
      <c r="N203" s="7">
        <f t="shared" si="31"/>
        <v>189.13000000000002</v>
      </c>
      <c r="O203" s="7">
        <f t="shared" si="31"/>
        <v>2.63</v>
      </c>
    </row>
    <row r="204" spans="1:15" ht="12.95" customHeight="1">
      <c r="A204" s="4"/>
      <c r="B204" s="5" t="s">
        <v>132</v>
      </c>
      <c r="C204" s="14">
        <f>C195+C203</f>
        <v>1363</v>
      </c>
      <c r="D204" s="15">
        <f>D195+D203</f>
        <v>44.540000000000006</v>
      </c>
      <c r="E204" s="7">
        <f t="shared" ref="E204:O204" si="32">E195+E203</f>
        <v>40.49</v>
      </c>
      <c r="F204" s="7">
        <f t="shared" si="32"/>
        <v>184.74</v>
      </c>
      <c r="G204" s="7">
        <f t="shared" si="32"/>
        <v>1331.78</v>
      </c>
      <c r="H204" s="7">
        <f t="shared" si="32"/>
        <v>52.609999999999992</v>
      </c>
      <c r="I204" s="7">
        <f t="shared" si="32"/>
        <v>340.4</v>
      </c>
      <c r="J204" s="7">
        <f t="shared" si="32"/>
        <v>109.19</v>
      </c>
      <c r="K204" s="7">
        <f t="shared" si="32"/>
        <v>277.38</v>
      </c>
      <c r="L204" s="7">
        <f t="shared" si="32"/>
        <v>194.17000000000002</v>
      </c>
      <c r="M204" s="7">
        <f t="shared" si="32"/>
        <v>441.38999999999993</v>
      </c>
      <c r="N204" s="7">
        <f t="shared" si="32"/>
        <v>424.81000000000006</v>
      </c>
      <c r="O204" s="7">
        <f t="shared" si="32"/>
        <v>3.2</v>
      </c>
    </row>
    <row r="205" spans="1:15" ht="12.95" customHeight="1">
      <c r="A205" s="54"/>
      <c r="B205" s="66" t="s">
        <v>113</v>
      </c>
      <c r="C205" s="66"/>
      <c r="D205" s="66"/>
      <c r="E205" s="66"/>
      <c r="F205" s="66"/>
      <c r="G205" s="66"/>
      <c r="H205" s="66"/>
      <c r="I205" s="66"/>
      <c r="J205" s="66"/>
      <c r="K205" s="66"/>
      <c r="L205" s="66"/>
      <c r="M205" s="66"/>
      <c r="N205" s="66"/>
      <c r="O205" s="66"/>
    </row>
    <row r="206" spans="1:15" ht="12.95" customHeight="1">
      <c r="A206" s="68" t="s">
        <v>0</v>
      </c>
      <c r="B206" s="68"/>
      <c r="C206" s="69" t="s">
        <v>171</v>
      </c>
      <c r="D206" s="69" t="s">
        <v>1</v>
      </c>
      <c r="E206" s="70" t="s">
        <v>2</v>
      </c>
      <c r="F206" s="70" t="s">
        <v>170</v>
      </c>
      <c r="G206" s="68" t="s">
        <v>3</v>
      </c>
      <c r="H206" s="70" t="s">
        <v>172</v>
      </c>
      <c r="I206" s="70" t="s">
        <v>4</v>
      </c>
      <c r="J206" s="70"/>
      <c r="K206" s="70"/>
      <c r="L206" s="70"/>
      <c r="M206" s="70" t="s">
        <v>5</v>
      </c>
      <c r="N206" s="70"/>
      <c r="O206" s="70"/>
    </row>
    <row r="207" spans="1:15" ht="12.95" customHeight="1">
      <c r="A207" s="68"/>
      <c r="B207" s="68"/>
      <c r="C207" s="69"/>
      <c r="D207" s="69"/>
      <c r="E207" s="70"/>
      <c r="F207" s="70"/>
      <c r="G207" s="68"/>
      <c r="H207" s="70"/>
      <c r="I207" s="48" t="s">
        <v>6</v>
      </c>
      <c r="J207" s="47" t="s">
        <v>7</v>
      </c>
      <c r="K207" s="47" t="s">
        <v>8</v>
      </c>
      <c r="L207" s="47" t="s">
        <v>9</v>
      </c>
      <c r="M207" s="48" t="s">
        <v>173</v>
      </c>
      <c r="N207" s="47" t="s">
        <v>174</v>
      </c>
      <c r="O207" s="47" t="s">
        <v>175</v>
      </c>
    </row>
    <row r="208" spans="1:15" ht="12.95" customHeight="1">
      <c r="A208" s="4"/>
      <c r="B208" s="40" t="s">
        <v>22</v>
      </c>
      <c r="C208" s="13"/>
      <c r="D208" s="13"/>
      <c r="E208" s="4"/>
      <c r="F208" s="4"/>
      <c r="G208" s="4"/>
      <c r="H208" s="4"/>
      <c r="I208" s="4"/>
      <c r="J208" s="4"/>
      <c r="K208" s="4"/>
      <c r="L208" s="4"/>
      <c r="M208" s="4"/>
      <c r="N208" s="4"/>
      <c r="O208" s="4"/>
    </row>
    <row r="209" spans="1:19" ht="12.95" customHeight="1">
      <c r="A209" s="45" t="s">
        <v>96</v>
      </c>
      <c r="B209" s="56" t="s">
        <v>158</v>
      </c>
      <c r="C209" s="58">
        <v>200</v>
      </c>
      <c r="D209" s="32" t="s">
        <v>166</v>
      </c>
      <c r="E209" s="30" t="s">
        <v>167</v>
      </c>
      <c r="F209" s="30">
        <v>52.8</v>
      </c>
      <c r="G209" s="31">
        <v>256</v>
      </c>
      <c r="H209" s="30">
        <v>0.09</v>
      </c>
      <c r="I209" s="30">
        <v>137.12</v>
      </c>
      <c r="J209" s="30">
        <v>15.85</v>
      </c>
      <c r="K209" s="30">
        <v>140.32</v>
      </c>
      <c r="L209" s="30">
        <v>1.02</v>
      </c>
      <c r="M209" s="30">
        <v>189.15</v>
      </c>
      <c r="N209" s="30">
        <v>0.74</v>
      </c>
      <c r="O209" s="30">
        <v>0.09</v>
      </c>
      <c r="P209" s="75"/>
      <c r="Q209" s="75"/>
      <c r="R209" s="75"/>
      <c r="S209" s="75"/>
    </row>
    <row r="210" spans="1:19" ht="12.95" customHeight="1">
      <c r="A210" s="55" t="s">
        <v>65</v>
      </c>
      <c r="B210" s="56" t="s">
        <v>148</v>
      </c>
      <c r="C210" s="58">
        <v>50</v>
      </c>
      <c r="D210" s="41">
        <v>4.0999999999999996</v>
      </c>
      <c r="E210" s="39">
        <v>1.1200000000000001</v>
      </c>
      <c r="F210" s="39">
        <v>15.6</v>
      </c>
      <c r="G210" s="39">
        <v>86.3</v>
      </c>
      <c r="H210" s="4">
        <v>0.01</v>
      </c>
      <c r="I210" s="4">
        <v>25</v>
      </c>
      <c r="J210" s="4">
        <v>0</v>
      </c>
      <c r="K210" s="4">
        <v>0</v>
      </c>
      <c r="L210" s="4">
        <v>33.200000000000003</v>
      </c>
      <c r="M210" s="4">
        <v>23.7</v>
      </c>
      <c r="N210" s="4">
        <v>22.8</v>
      </c>
      <c r="O210" s="4">
        <v>0.76</v>
      </c>
      <c r="P210" s="76"/>
      <c r="Q210" s="76"/>
      <c r="R210" s="76"/>
    </row>
    <row r="211" spans="1:19" ht="12.95" customHeight="1">
      <c r="A211" s="45" t="s">
        <v>11</v>
      </c>
      <c r="B211" s="56" t="s">
        <v>56</v>
      </c>
      <c r="C211" s="58">
        <v>50</v>
      </c>
      <c r="D211" s="26">
        <v>9.8000000000000007</v>
      </c>
      <c r="E211" s="23">
        <v>12.5</v>
      </c>
      <c r="F211" s="23">
        <v>32.65</v>
      </c>
      <c r="G211" s="23">
        <v>228</v>
      </c>
      <c r="H211" s="23">
        <v>0</v>
      </c>
      <c r="I211" s="23">
        <v>10</v>
      </c>
      <c r="J211" s="23">
        <v>7</v>
      </c>
      <c r="K211" s="23">
        <v>32</v>
      </c>
      <c r="L211" s="23">
        <v>0.55000000000000004</v>
      </c>
      <c r="M211" s="23">
        <v>0</v>
      </c>
      <c r="N211" s="23">
        <v>0.6</v>
      </c>
      <c r="O211" s="23">
        <v>0.06</v>
      </c>
    </row>
    <row r="212" spans="1:19" ht="12.95" customHeight="1">
      <c r="A212" s="55" t="s">
        <v>70</v>
      </c>
      <c r="B212" s="56" t="s">
        <v>32</v>
      </c>
      <c r="C212" s="58">
        <v>200</v>
      </c>
      <c r="D212" s="24">
        <v>1.4</v>
      </c>
      <c r="E212" s="25">
        <v>1.4</v>
      </c>
      <c r="F212" s="25">
        <v>11.2</v>
      </c>
      <c r="G212" s="23">
        <v>61</v>
      </c>
      <c r="H212" s="23">
        <v>0</v>
      </c>
      <c r="I212" s="23">
        <v>10</v>
      </c>
      <c r="J212" s="23">
        <v>7</v>
      </c>
      <c r="K212" s="23">
        <v>32</v>
      </c>
      <c r="L212" s="23">
        <v>0.55000000000000004</v>
      </c>
      <c r="M212" s="23">
        <v>0</v>
      </c>
      <c r="N212" s="23">
        <v>0.6</v>
      </c>
      <c r="O212" s="23">
        <v>0.06</v>
      </c>
    </row>
    <row r="213" spans="1:19" ht="12.95" customHeight="1">
      <c r="A213" s="4"/>
      <c r="B213" s="5" t="s">
        <v>13</v>
      </c>
      <c r="C213" s="14">
        <f>SUM(C209:C212)</f>
        <v>500</v>
      </c>
      <c r="D213" s="29">
        <f>SUM(D209:D212)</f>
        <v>15.3</v>
      </c>
      <c r="E213" s="29">
        <f t="shared" ref="E213:O213" si="33">SUM(E209:E212)</f>
        <v>15.020000000000001</v>
      </c>
      <c r="F213" s="29">
        <f t="shared" si="33"/>
        <v>112.24999999999999</v>
      </c>
      <c r="G213" s="29">
        <f t="shared" si="33"/>
        <v>631.29999999999995</v>
      </c>
      <c r="H213" s="29">
        <f t="shared" si="33"/>
        <v>9.9999999999999992E-2</v>
      </c>
      <c r="I213" s="29">
        <f t="shared" si="33"/>
        <v>182.12</v>
      </c>
      <c r="J213" s="29">
        <f t="shared" si="33"/>
        <v>29.85</v>
      </c>
      <c r="K213" s="29">
        <f t="shared" si="33"/>
        <v>204.32</v>
      </c>
      <c r="L213" s="29">
        <f t="shared" si="33"/>
        <v>35.32</v>
      </c>
      <c r="M213" s="29">
        <f t="shared" si="33"/>
        <v>212.85</v>
      </c>
      <c r="N213" s="29">
        <f t="shared" si="33"/>
        <v>24.740000000000002</v>
      </c>
      <c r="O213" s="29">
        <f t="shared" si="33"/>
        <v>0.97</v>
      </c>
    </row>
    <row r="214" spans="1:19" ht="12.95" customHeight="1">
      <c r="A214" s="4"/>
      <c r="B214" s="40" t="s">
        <v>14</v>
      </c>
      <c r="C214" s="18"/>
      <c r="D214" s="13"/>
      <c r="E214" s="4"/>
      <c r="F214" s="4"/>
      <c r="G214" s="4"/>
      <c r="H214" s="4"/>
      <c r="I214" s="4"/>
      <c r="J214" s="4"/>
      <c r="K214" s="4"/>
      <c r="L214" s="4"/>
      <c r="M214" s="4"/>
      <c r="N214" s="4"/>
      <c r="O214" s="4"/>
    </row>
    <row r="215" spans="1:19" ht="12.95" customHeight="1">
      <c r="A215" s="40"/>
      <c r="B215" s="56" t="s">
        <v>49</v>
      </c>
      <c r="C215" s="58">
        <v>40</v>
      </c>
      <c r="D215" s="26">
        <v>0.32</v>
      </c>
      <c r="E215" s="23">
        <v>0.02</v>
      </c>
      <c r="F215" s="23">
        <v>1.1200000000000001</v>
      </c>
      <c r="G215" s="23">
        <v>6.4</v>
      </c>
      <c r="H215" s="23">
        <v>1.1000000000000001</v>
      </c>
      <c r="I215" s="23">
        <v>20.7</v>
      </c>
      <c r="J215" s="23">
        <v>11.1</v>
      </c>
      <c r="K215" s="23">
        <v>0.12</v>
      </c>
      <c r="L215" s="23">
        <v>0.72</v>
      </c>
      <c r="M215" s="23">
        <v>21</v>
      </c>
      <c r="N215" s="23">
        <v>0.16</v>
      </c>
      <c r="O215" s="23">
        <v>0.03</v>
      </c>
    </row>
    <row r="216" spans="1:19" ht="12.95" customHeight="1">
      <c r="A216" s="42" t="s">
        <v>194</v>
      </c>
      <c r="B216" s="56" t="s">
        <v>57</v>
      </c>
      <c r="C216" s="58">
        <v>250</v>
      </c>
      <c r="D216" s="26">
        <v>1.33</v>
      </c>
      <c r="E216" s="23">
        <v>12</v>
      </c>
      <c r="F216" s="23">
        <v>38.53</v>
      </c>
      <c r="G216" s="23">
        <v>252</v>
      </c>
      <c r="H216" s="23">
        <v>30.02</v>
      </c>
      <c r="I216" s="23">
        <v>40.880000000000003</v>
      </c>
      <c r="J216" s="23">
        <v>20.77</v>
      </c>
      <c r="K216" s="23">
        <v>45.86</v>
      </c>
      <c r="L216" s="23">
        <v>0.76</v>
      </c>
      <c r="M216" s="23">
        <v>74.2</v>
      </c>
      <c r="N216" s="23">
        <v>1.9</v>
      </c>
      <c r="O216" s="23">
        <v>0.06</v>
      </c>
    </row>
    <row r="217" spans="1:19" ht="12.95" customHeight="1">
      <c r="A217" s="42" t="s">
        <v>206</v>
      </c>
      <c r="B217" s="56" t="s">
        <v>168</v>
      </c>
      <c r="C217" s="58">
        <v>185</v>
      </c>
      <c r="D217" s="27">
        <v>6.83</v>
      </c>
      <c r="E217" s="28">
        <v>1.79</v>
      </c>
      <c r="F217" s="28">
        <v>34.700000000000003</v>
      </c>
      <c r="G217" s="28">
        <v>179</v>
      </c>
      <c r="H217" s="28">
        <v>0.23</v>
      </c>
      <c r="I217" s="28">
        <v>10.45</v>
      </c>
      <c r="J217" s="28">
        <v>0</v>
      </c>
      <c r="K217" s="28">
        <v>2.88</v>
      </c>
      <c r="L217" s="28">
        <v>91.77</v>
      </c>
      <c r="M217" s="28">
        <v>178.2</v>
      </c>
      <c r="N217" s="28">
        <v>85.21</v>
      </c>
      <c r="O217" s="28">
        <v>4.01</v>
      </c>
    </row>
    <row r="218" spans="1:19" ht="12.95" customHeight="1">
      <c r="A218" s="55" t="s">
        <v>78</v>
      </c>
      <c r="B218" s="56" t="s">
        <v>58</v>
      </c>
      <c r="C218" s="58">
        <v>100</v>
      </c>
      <c r="D218" s="26">
        <v>16.2</v>
      </c>
      <c r="E218" s="23">
        <v>14.5</v>
      </c>
      <c r="F218" s="23">
        <v>13.9</v>
      </c>
      <c r="G218" s="23">
        <v>252</v>
      </c>
      <c r="H218" s="25">
        <v>0.26</v>
      </c>
      <c r="I218" s="23">
        <v>28.42</v>
      </c>
      <c r="J218" s="25">
        <v>3.66</v>
      </c>
      <c r="K218" s="23">
        <v>36</v>
      </c>
      <c r="L218" s="25">
        <v>0.1</v>
      </c>
      <c r="M218" s="23">
        <v>16</v>
      </c>
      <c r="N218" s="25">
        <v>0.8</v>
      </c>
      <c r="O218" s="23">
        <v>0.02</v>
      </c>
    </row>
    <row r="219" spans="1:19" ht="12.95" customHeight="1">
      <c r="A219" s="57" t="s">
        <v>64</v>
      </c>
      <c r="B219" s="56" t="s">
        <v>16</v>
      </c>
      <c r="C219" s="58">
        <v>200</v>
      </c>
      <c r="D219" s="26">
        <v>0.1</v>
      </c>
      <c r="E219" s="23">
        <v>0</v>
      </c>
      <c r="F219" s="23">
        <v>9.1</v>
      </c>
      <c r="G219" s="23">
        <v>35</v>
      </c>
      <c r="H219" s="23">
        <v>1.3</v>
      </c>
      <c r="I219" s="23">
        <v>125.42</v>
      </c>
      <c r="J219" s="23">
        <v>31</v>
      </c>
      <c r="K219" s="23">
        <v>0</v>
      </c>
      <c r="L219" s="23">
        <v>1.01</v>
      </c>
      <c r="M219" s="23">
        <v>0</v>
      </c>
      <c r="N219" s="23">
        <v>0</v>
      </c>
      <c r="O219" s="23">
        <v>0.04</v>
      </c>
    </row>
    <row r="220" spans="1:19" ht="12.95" customHeight="1">
      <c r="A220" s="55" t="s">
        <v>65</v>
      </c>
      <c r="B220" s="56" t="s">
        <v>147</v>
      </c>
      <c r="C220" s="58">
        <v>50</v>
      </c>
      <c r="D220" s="41">
        <v>4.0999999999999996</v>
      </c>
      <c r="E220" s="39">
        <v>1.1200000000000001</v>
      </c>
      <c r="F220" s="39">
        <v>15.6</v>
      </c>
      <c r="G220" s="39">
        <v>86.3</v>
      </c>
      <c r="H220" s="4">
        <v>0.01</v>
      </c>
      <c r="I220" s="4">
        <v>25</v>
      </c>
      <c r="J220" s="4">
        <v>0</v>
      </c>
      <c r="K220" s="4">
        <v>0</v>
      </c>
      <c r="L220" s="4">
        <v>33.200000000000003</v>
      </c>
      <c r="M220" s="4">
        <v>23.7</v>
      </c>
      <c r="N220" s="4">
        <v>22.8</v>
      </c>
      <c r="O220" s="4">
        <v>0.76</v>
      </c>
    </row>
    <row r="221" spans="1:19" ht="12.95" customHeight="1">
      <c r="A221" s="3"/>
      <c r="B221" s="5" t="s">
        <v>13</v>
      </c>
      <c r="C221" s="14">
        <f>SUM(C215:C220)</f>
        <v>825</v>
      </c>
      <c r="D221" s="15">
        <f>D215+D216+D217+D218+D219+D220</f>
        <v>28.880000000000003</v>
      </c>
      <c r="E221" s="7">
        <f t="shared" ref="E221:O221" si="34">E215+E216+E217+E218+E219+E220</f>
        <v>29.43</v>
      </c>
      <c r="F221" s="7">
        <f t="shared" si="34"/>
        <v>112.94999999999999</v>
      </c>
      <c r="G221" s="7">
        <f t="shared" si="34"/>
        <v>810.69999999999993</v>
      </c>
      <c r="H221" s="7">
        <f t="shared" si="34"/>
        <v>32.92</v>
      </c>
      <c r="I221" s="7">
        <f t="shared" si="34"/>
        <v>250.87</v>
      </c>
      <c r="J221" s="7">
        <f t="shared" si="34"/>
        <v>66.53</v>
      </c>
      <c r="K221" s="7">
        <f t="shared" si="34"/>
        <v>84.86</v>
      </c>
      <c r="L221" s="7">
        <f t="shared" si="34"/>
        <v>127.56</v>
      </c>
      <c r="M221" s="7">
        <f t="shared" si="34"/>
        <v>313.09999999999997</v>
      </c>
      <c r="N221" s="7">
        <f t="shared" si="34"/>
        <v>110.86999999999999</v>
      </c>
      <c r="O221" s="7">
        <f t="shared" si="34"/>
        <v>4.919999999999999</v>
      </c>
    </row>
    <row r="222" spans="1:19" ht="12.95" customHeight="1">
      <c r="A222" s="4"/>
      <c r="B222" s="5" t="s">
        <v>132</v>
      </c>
      <c r="C222" s="14">
        <f>C213+C221</f>
        <v>1325</v>
      </c>
      <c r="D222" s="15">
        <f>D213+D221</f>
        <v>44.180000000000007</v>
      </c>
      <c r="E222" s="7">
        <f t="shared" ref="E222:N222" si="35">E213+E221</f>
        <v>44.45</v>
      </c>
      <c r="F222" s="7">
        <f t="shared" si="35"/>
        <v>225.2</v>
      </c>
      <c r="G222" s="7">
        <f t="shared" si="35"/>
        <v>1442</v>
      </c>
      <c r="H222" s="7">
        <f t="shared" si="35"/>
        <v>33.020000000000003</v>
      </c>
      <c r="I222" s="7">
        <f t="shared" si="35"/>
        <v>432.99</v>
      </c>
      <c r="J222" s="7">
        <f t="shared" si="35"/>
        <v>96.38</v>
      </c>
      <c r="K222" s="7">
        <f t="shared" si="35"/>
        <v>289.18</v>
      </c>
      <c r="L222" s="7">
        <f t="shared" si="35"/>
        <v>162.88</v>
      </c>
      <c r="M222" s="7">
        <f t="shared" si="35"/>
        <v>525.94999999999993</v>
      </c>
      <c r="N222" s="7">
        <f t="shared" si="35"/>
        <v>135.60999999999999</v>
      </c>
      <c r="O222" s="7">
        <f>O213+O221</f>
        <v>5.8899999999999988</v>
      </c>
    </row>
    <row r="223" spans="1:19" ht="12.95" customHeight="1">
      <c r="A223" s="54"/>
      <c r="B223" s="65" t="s">
        <v>114</v>
      </c>
      <c r="C223" s="65"/>
      <c r="D223" s="65"/>
      <c r="E223" s="65"/>
      <c r="F223" s="65"/>
      <c r="G223" s="65"/>
      <c r="H223" s="65"/>
      <c r="I223" s="65"/>
      <c r="J223" s="65"/>
      <c r="K223" s="65"/>
      <c r="L223" s="65"/>
      <c r="M223" s="65"/>
      <c r="N223" s="65"/>
      <c r="O223" s="65"/>
    </row>
    <row r="224" spans="1:19" ht="12.95" customHeight="1">
      <c r="A224" s="68" t="s">
        <v>0</v>
      </c>
      <c r="B224" s="68"/>
      <c r="C224" s="67" t="s">
        <v>171</v>
      </c>
      <c r="D224" s="67" t="s">
        <v>1</v>
      </c>
      <c r="E224" s="68" t="s">
        <v>2</v>
      </c>
      <c r="F224" s="68" t="s">
        <v>170</v>
      </c>
      <c r="G224" s="68" t="s">
        <v>3</v>
      </c>
      <c r="H224" s="68" t="s">
        <v>172</v>
      </c>
      <c r="I224" s="68" t="s">
        <v>4</v>
      </c>
      <c r="J224" s="68"/>
      <c r="K224" s="68"/>
      <c r="L224" s="68"/>
      <c r="M224" s="68" t="s">
        <v>5</v>
      </c>
      <c r="N224" s="68"/>
      <c r="O224" s="68"/>
    </row>
    <row r="225" spans="1:15" ht="12.95" customHeight="1">
      <c r="A225" s="68"/>
      <c r="B225" s="68"/>
      <c r="C225" s="67"/>
      <c r="D225" s="67"/>
      <c r="E225" s="68"/>
      <c r="F225" s="68"/>
      <c r="G225" s="68"/>
      <c r="H225" s="68"/>
      <c r="I225" s="47" t="s">
        <v>6</v>
      </c>
      <c r="J225" s="47" t="s">
        <v>7</v>
      </c>
      <c r="K225" s="47" t="s">
        <v>8</v>
      </c>
      <c r="L225" s="47" t="s">
        <v>9</v>
      </c>
      <c r="M225" s="47" t="s">
        <v>173</v>
      </c>
      <c r="N225" s="48" t="s">
        <v>174</v>
      </c>
      <c r="O225" s="47" t="s">
        <v>175</v>
      </c>
    </row>
    <row r="226" spans="1:15" ht="12.95" customHeight="1">
      <c r="A226" s="4"/>
      <c r="B226" s="40" t="s">
        <v>10</v>
      </c>
      <c r="C226" s="13"/>
      <c r="D226" s="13"/>
      <c r="E226" s="4"/>
      <c r="F226" s="4"/>
      <c r="G226" s="4"/>
      <c r="H226" s="4"/>
      <c r="I226" s="4"/>
      <c r="J226" s="4"/>
      <c r="K226" s="4"/>
      <c r="L226" s="4"/>
      <c r="M226" s="4"/>
      <c r="N226" s="4"/>
      <c r="O226" s="4"/>
    </row>
    <row r="227" spans="1:15" ht="12.95" customHeight="1">
      <c r="A227" s="55" t="s">
        <v>69</v>
      </c>
      <c r="B227" s="56" t="s">
        <v>59</v>
      </c>
      <c r="C227" s="58">
        <v>150</v>
      </c>
      <c r="D227" s="24">
        <v>7.3</v>
      </c>
      <c r="E227" s="25">
        <v>11.8</v>
      </c>
      <c r="F227" s="25">
        <v>24.5</v>
      </c>
      <c r="G227" s="23">
        <v>236</v>
      </c>
      <c r="H227" s="25">
        <v>0.46</v>
      </c>
      <c r="I227" s="25">
        <v>113.44</v>
      </c>
      <c r="J227" s="25">
        <v>39.64</v>
      </c>
      <c r="K227" s="25">
        <v>88.59</v>
      </c>
      <c r="L227" s="25">
        <v>1.03</v>
      </c>
      <c r="M227" s="25">
        <v>22.22</v>
      </c>
      <c r="N227" s="25">
        <v>0.21</v>
      </c>
      <c r="O227" s="25">
        <v>0.16</v>
      </c>
    </row>
    <row r="228" spans="1:15" ht="12.95" customHeight="1">
      <c r="A228" s="57" t="s">
        <v>70</v>
      </c>
      <c r="B228" s="56" t="s">
        <v>16</v>
      </c>
      <c r="C228" s="58">
        <v>200</v>
      </c>
      <c r="D228" s="24">
        <v>6.38</v>
      </c>
      <c r="E228" s="25">
        <v>6.14</v>
      </c>
      <c r="F228" s="25">
        <v>20.14</v>
      </c>
      <c r="G228" s="23">
        <v>156.30000000000001</v>
      </c>
      <c r="H228" s="25">
        <v>0</v>
      </c>
      <c r="I228" s="25">
        <v>0.3</v>
      </c>
      <c r="J228" s="25">
        <v>0</v>
      </c>
      <c r="K228" s="23">
        <v>8</v>
      </c>
      <c r="L228" s="25">
        <v>0.03</v>
      </c>
      <c r="M228" s="23">
        <v>0</v>
      </c>
      <c r="N228" s="25">
        <v>0</v>
      </c>
      <c r="O228" s="23">
        <v>0</v>
      </c>
    </row>
    <row r="229" spans="1:15" ht="12.95" customHeight="1">
      <c r="A229" s="55" t="s">
        <v>65</v>
      </c>
      <c r="B229" s="56" t="s">
        <v>146</v>
      </c>
      <c r="C229" s="58">
        <v>40</v>
      </c>
      <c r="D229" s="60">
        <v>3.28</v>
      </c>
      <c r="E229" s="23">
        <v>0.9</v>
      </c>
      <c r="F229" s="23">
        <v>12.48</v>
      </c>
      <c r="G229" s="23">
        <v>69</v>
      </c>
      <c r="H229" s="23">
        <v>10</v>
      </c>
      <c r="I229" s="23">
        <v>16</v>
      </c>
      <c r="J229" s="23">
        <v>9</v>
      </c>
      <c r="K229" s="23">
        <v>0</v>
      </c>
      <c r="L229" s="23">
        <v>2.2000000000000002</v>
      </c>
      <c r="M229" s="23">
        <v>5</v>
      </c>
      <c r="N229" s="23">
        <v>0.2</v>
      </c>
      <c r="O229" s="23">
        <v>0.03</v>
      </c>
    </row>
    <row r="230" spans="1:15" ht="12.95" customHeight="1">
      <c r="A230" s="55" t="s">
        <v>72</v>
      </c>
      <c r="B230" s="56" t="s">
        <v>25</v>
      </c>
      <c r="C230" s="58">
        <v>110</v>
      </c>
      <c r="D230" s="26">
        <v>0.48</v>
      </c>
      <c r="E230" s="23">
        <v>0</v>
      </c>
      <c r="F230" s="23">
        <v>13.56</v>
      </c>
      <c r="G230" s="23">
        <v>102</v>
      </c>
      <c r="H230" s="23">
        <v>10</v>
      </c>
      <c r="I230" s="23">
        <v>16</v>
      </c>
      <c r="J230" s="23">
        <v>9</v>
      </c>
      <c r="K230" s="23">
        <v>11</v>
      </c>
      <c r="L230" s="23">
        <v>21</v>
      </c>
      <c r="M230" s="23">
        <v>5</v>
      </c>
      <c r="N230" s="23">
        <v>0.2</v>
      </c>
      <c r="O230" s="23">
        <v>0.03</v>
      </c>
    </row>
    <row r="231" spans="1:15" ht="12.95" customHeight="1">
      <c r="A231" s="4"/>
      <c r="B231" s="5" t="s">
        <v>13</v>
      </c>
      <c r="C231" s="14">
        <f>SUM(C227:C230)</f>
        <v>500</v>
      </c>
      <c r="D231" s="33">
        <f>D227+D228+D229+D230</f>
        <v>17.440000000000001</v>
      </c>
      <c r="E231" s="33">
        <f t="shared" ref="E231:O231" si="36">E227+E228+E229+E230</f>
        <v>18.84</v>
      </c>
      <c r="F231" s="33">
        <f t="shared" si="36"/>
        <v>70.680000000000007</v>
      </c>
      <c r="G231" s="33">
        <f t="shared" si="36"/>
        <v>563.29999999999995</v>
      </c>
      <c r="H231" s="33">
        <f t="shared" si="36"/>
        <v>20.46</v>
      </c>
      <c r="I231" s="33">
        <f t="shared" si="36"/>
        <v>145.74</v>
      </c>
      <c r="J231" s="33">
        <f t="shared" si="36"/>
        <v>57.64</v>
      </c>
      <c r="K231" s="33">
        <f t="shared" si="36"/>
        <v>107.59</v>
      </c>
      <c r="L231" s="33">
        <f t="shared" si="36"/>
        <v>24.26</v>
      </c>
      <c r="M231" s="33">
        <f t="shared" si="36"/>
        <v>32.22</v>
      </c>
      <c r="N231" s="33">
        <f t="shared" si="36"/>
        <v>0.6100000000000001</v>
      </c>
      <c r="O231" s="33">
        <f t="shared" si="36"/>
        <v>0.22</v>
      </c>
    </row>
    <row r="232" spans="1:15" ht="12.95" customHeight="1">
      <c r="A232" s="4"/>
      <c r="B232" s="40" t="s">
        <v>14</v>
      </c>
      <c r="C232" s="18"/>
      <c r="D232" s="18"/>
      <c r="E232" s="53"/>
      <c r="F232" s="53"/>
      <c r="G232" s="53"/>
      <c r="H232" s="53"/>
      <c r="I232" s="53"/>
      <c r="J232" s="53"/>
      <c r="K232" s="53"/>
      <c r="L232" s="53"/>
      <c r="M232" s="53"/>
      <c r="N232" s="53"/>
      <c r="O232" s="53"/>
    </row>
    <row r="233" spans="1:15" ht="12.95" customHeight="1">
      <c r="A233" s="40" t="s">
        <v>77</v>
      </c>
      <c r="B233" s="56" t="s">
        <v>125</v>
      </c>
      <c r="C233" s="58">
        <v>40</v>
      </c>
      <c r="D233" s="26">
        <v>0.66</v>
      </c>
      <c r="E233" s="23">
        <v>2.4700000000000002</v>
      </c>
      <c r="F233" s="23">
        <v>2.09</v>
      </c>
      <c r="G233" s="23">
        <v>36</v>
      </c>
      <c r="H233" s="23">
        <v>31.11</v>
      </c>
      <c r="I233" s="23">
        <v>39.549999999999997</v>
      </c>
      <c r="J233" s="23">
        <v>15.63</v>
      </c>
      <c r="K233" s="23">
        <v>0</v>
      </c>
      <c r="L233" s="23">
        <v>0.53</v>
      </c>
      <c r="M233" s="23">
        <v>0</v>
      </c>
      <c r="N233" s="23">
        <v>0</v>
      </c>
      <c r="O233" s="23">
        <v>0.03</v>
      </c>
    </row>
    <row r="234" spans="1:15" ht="12.95" customHeight="1">
      <c r="A234" s="40" t="s">
        <v>189</v>
      </c>
      <c r="B234" s="56" t="s">
        <v>26</v>
      </c>
      <c r="C234" s="58">
        <v>250</v>
      </c>
      <c r="D234" s="26">
        <v>1.73</v>
      </c>
      <c r="E234" s="23">
        <v>10.67</v>
      </c>
      <c r="F234" s="23">
        <v>25.33</v>
      </c>
      <c r="G234" s="23">
        <v>244</v>
      </c>
      <c r="H234" s="23">
        <v>21.32</v>
      </c>
      <c r="I234" s="23">
        <v>30.08</v>
      </c>
      <c r="J234" s="23">
        <v>22.25</v>
      </c>
      <c r="K234" s="23">
        <v>36</v>
      </c>
      <c r="L234" s="23">
        <v>0.82</v>
      </c>
      <c r="M234" s="23">
        <v>112.3</v>
      </c>
      <c r="N234" s="23">
        <v>0.15</v>
      </c>
      <c r="O234" s="23">
        <v>0.09</v>
      </c>
    </row>
    <row r="235" spans="1:15" ht="12.95" customHeight="1">
      <c r="A235" s="40" t="s">
        <v>73</v>
      </c>
      <c r="B235" s="56" t="s">
        <v>27</v>
      </c>
      <c r="C235" s="58">
        <v>180</v>
      </c>
      <c r="D235" s="24">
        <v>27.8</v>
      </c>
      <c r="E235" s="23">
        <v>12</v>
      </c>
      <c r="F235" s="23">
        <v>42.2</v>
      </c>
      <c r="G235" s="23">
        <v>392</v>
      </c>
      <c r="H235" s="25">
        <v>0.39</v>
      </c>
      <c r="I235" s="23">
        <v>41.74</v>
      </c>
      <c r="J235" s="25">
        <v>26.04</v>
      </c>
      <c r="K235" s="23">
        <v>211.41</v>
      </c>
      <c r="L235" s="23">
        <v>0.55000000000000004</v>
      </c>
      <c r="M235" s="23">
        <v>28.15</v>
      </c>
      <c r="N235" s="25">
        <v>0.43</v>
      </c>
      <c r="O235" s="23">
        <v>7.0000000000000007E-2</v>
      </c>
    </row>
    <row r="236" spans="1:15" ht="12.95" customHeight="1">
      <c r="A236" s="57" t="s">
        <v>89</v>
      </c>
      <c r="B236" s="56" t="s">
        <v>164</v>
      </c>
      <c r="C236" s="58">
        <v>200</v>
      </c>
      <c r="D236" s="24">
        <v>0</v>
      </c>
      <c r="E236" s="23">
        <v>0</v>
      </c>
      <c r="F236" s="25">
        <v>26</v>
      </c>
      <c r="G236" s="23">
        <v>106</v>
      </c>
      <c r="H236" s="25">
        <v>0.26</v>
      </c>
      <c r="I236" s="23">
        <v>28.42</v>
      </c>
      <c r="J236" s="25">
        <v>3.66</v>
      </c>
      <c r="K236" s="23">
        <v>36</v>
      </c>
      <c r="L236" s="25">
        <v>0.1</v>
      </c>
      <c r="M236" s="23">
        <v>16</v>
      </c>
      <c r="N236" s="25">
        <v>0.8</v>
      </c>
      <c r="O236" s="23">
        <v>0.02</v>
      </c>
    </row>
    <row r="237" spans="1:15" ht="12.95" customHeight="1">
      <c r="A237" s="55" t="s">
        <v>65</v>
      </c>
      <c r="B237" s="56" t="s">
        <v>150</v>
      </c>
      <c r="C237" s="58">
        <v>80</v>
      </c>
      <c r="D237" s="26">
        <v>5.7</v>
      </c>
      <c r="E237" s="23">
        <v>1.55</v>
      </c>
      <c r="F237" s="23">
        <v>21.57</v>
      </c>
      <c r="G237" s="23">
        <v>121</v>
      </c>
      <c r="H237" s="23">
        <v>0</v>
      </c>
      <c r="I237" s="23">
        <v>9</v>
      </c>
      <c r="J237" s="23">
        <v>6.3</v>
      </c>
      <c r="K237" s="23">
        <v>28.8</v>
      </c>
      <c r="L237" s="23">
        <v>0.5</v>
      </c>
      <c r="M237" s="23">
        <v>0</v>
      </c>
      <c r="N237" s="23">
        <v>0.5</v>
      </c>
      <c r="O237" s="23">
        <v>0.05</v>
      </c>
    </row>
    <row r="238" spans="1:15" ht="12.95" customHeight="1">
      <c r="A238" s="4"/>
      <c r="B238" s="5" t="s">
        <v>13</v>
      </c>
      <c r="C238" s="14">
        <f>SUM(C233:C237)</f>
        <v>750</v>
      </c>
      <c r="D238" s="15">
        <f>D233+D234+D235+D236+D237</f>
        <v>35.89</v>
      </c>
      <c r="E238" s="7">
        <f t="shared" ref="E238:O238" si="37">E233+E234+E235+E236+E237</f>
        <v>26.69</v>
      </c>
      <c r="F238" s="7">
        <f t="shared" si="37"/>
        <v>117.19</v>
      </c>
      <c r="G238" s="7">
        <f t="shared" si="37"/>
        <v>899</v>
      </c>
      <c r="H238" s="7">
        <f t="shared" si="37"/>
        <v>53.08</v>
      </c>
      <c r="I238" s="7">
        <f t="shared" si="37"/>
        <v>148.79000000000002</v>
      </c>
      <c r="J238" s="7">
        <f t="shared" si="37"/>
        <v>73.88</v>
      </c>
      <c r="K238" s="7">
        <f t="shared" si="37"/>
        <v>312.20999999999998</v>
      </c>
      <c r="L238" s="7">
        <f t="shared" si="37"/>
        <v>2.5</v>
      </c>
      <c r="M238" s="7">
        <f t="shared" si="37"/>
        <v>156.44999999999999</v>
      </c>
      <c r="N238" s="7">
        <f t="shared" si="37"/>
        <v>1.88</v>
      </c>
      <c r="O238" s="7">
        <f t="shared" si="37"/>
        <v>0.26</v>
      </c>
    </row>
    <row r="239" spans="1:15" ht="12.95" customHeight="1">
      <c r="A239" s="4"/>
      <c r="B239" s="5" t="s">
        <v>132</v>
      </c>
      <c r="C239" s="14">
        <f>C231+C238</f>
        <v>1250</v>
      </c>
      <c r="D239" s="15">
        <f>D231+D238</f>
        <v>53.33</v>
      </c>
      <c r="E239" s="7">
        <f t="shared" ref="E239:N239" si="38">E231+E238</f>
        <v>45.53</v>
      </c>
      <c r="F239" s="7">
        <f t="shared" si="38"/>
        <v>187.87</v>
      </c>
      <c r="G239" s="7">
        <f t="shared" si="38"/>
        <v>1462.3</v>
      </c>
      <c r="H239" s="7">
        <f t="shared" si="38"/>
        <v>73.539999999999992</v>
      </c>
      <c r="I239" s="7">
        <f t="shared" si="38"/>
        <v>294.53000000000003</v>
      </c>
      <c r="J239" s="7">
        <f t="shared" si="38"/>
        <v>131.51999999999998</v>
      </c>
      <c r="K239" s="7">
        <f t="shared" si="38"/>
        <v>419.79999999999995</v>
      </c>
      <c r="L239" s="7">
        <f t="shared" si="38"/>
        <v>26.76</v>
      </c>
      <c r="M239" s="7">
        <f t="shared" si="38"/>
        <v>188.67</v>
      </c>
      <c r="N239" s="7">
        <f t="shared" si="38"/>
        <v>2.4900000000000002</v>
      </c>
      <c r="O239" s="7">
        <f>O231+O238</f>
        <v>0.48</v>
      </c>
    </row>
    <row r="240" spans="1:15" ht="12.95" customHeight="1">
      <c r="A240" s="38"/>
      <c r="B240" s="66" t="s">
        <v>115</v>
      </c>
      <c r="C240" s="66"/>
      <c r="D240" s="66"/>
      <c r="E240" s="66"/>
      <c r="F240" s="66"/>
      <c r="G240" s="66"/>
      <c r="H240" s="66"/>
      <c r="I240" s="66"/>
      <c r="J240" s="66"/>
      <c r="K240" s="66"/>
      <c r="L240" s="66"/>
      <c r="M240" s="66"/>
      <c r="N240" s="66"/>
      <c r="O240" s="66"/>
    </row>
    <row r="241" spans="1:15" ht="12.95" customHeight="1">
      <c r="A241" s="68" t="s">
        <v>0</v>
      </c>
      <c r="B241" s="68"/>
      <c r="C241" s="67" t="s">
        <v>171</v>
      </c>
      <c r="D241" s="67" t="s">
        <v>1</v>
      </c>
      <c r="E241" s="68" t="s">
        <v>2</v>
      </c>
      <c r="F241" s="68" t="s">
        <v>170</v>
      </c>
      <c r="G241" s="68" t="s">
        <v>3</v>
      </c>
      <c r="H241" s="68" t="s">
        <v>172</v>
      </c>
      <c r="I241" s="68" t="s">
        <v>4</v>
      </c>
      <c r="J241" s="68"/>
      <c r="K241" s="68"/>
      <c r="L241" s="68"/>
      <c r="M241" s="68" t="s">
        <v>5</v>
      </c>
      <c r="N241" s="68"/>
      <c r="O241" s="68"/>
    </row>
    <row r="242" spans="1:15" ht="12.95" customHeight="1">
      <c r="A242" s="68"/>
      <c r="B242" s="68"/>
      <c r="C242" s="67"/>
      <c r="D242" s="67"/>
      <c r="E242" s="68"/>
      <c r="F242" s="68"/>
      <c r="G242" s="68"/>
      <c r="H242" s="68"/>
      <c r="I242" s="47" t="s">
        <v>6</v>
      </c>
      <c r="J242" s="47" t="s">
        <v>7</v>
      </c>
      <c r="K242" s="47" t="s">
        <v>8</v>
      </c>
      <c r="L242" s="47" t="s">
        <v>9</v>
      </c>
      <c r="M242" s="47" t="s">
        <v>173</v>
      </c>
      <c r="N242" s="47" t="s">
        <v>174</v>
      </c>
      <c r="O242" s="47" t="s">
        <v>175</v>
      </c>
    </row>
    <row r="243" spans="1:15" ht="12.95" customHeight="1">
      <c r="A243" s="4"/>
      <c r="B243" s="40" t="s">
        <v>22</v>
      </c>
      <c r="C243" s="13"/>
      <c r="D243" s="13"/>
      <c r="E243" s="4"/>
      <c r="F243" s="4"/>
      <c r="G243" s="4"/>
      <c r="H243" s="4"/>
      <c r="I243" s="4"/>
      <c r="J243" s="4"/>
      <c r="K243" s="4"/>
      <c r="L243" s="4"/>
      <c r="M243" s="4"/>
      <c r="N243" s="4"/>
      <c r="O243" s="4"/>
    </row>
    <row r="244" spans="1:15" ht="12.95" customHeight="1">
      <c r="A244" s="42" t="s">
        <v>93</v>
      </c>
      <c r="B244" s="56" t="s">
        <v>184</v>
      </c>
      <c r="C244" s="58">
        <v>200</v>
      </c>
      <c r="D244" s="27">
        <v>7</v>
      </c>
      <c r="E244" s="28">
        <v>5.6</v>
      </c>
      <c r="F244" s="28">
        <v>54.8</v>
      </c>
      <c r="G244" s="28">
        <v>206</v>
      </c>
      <c r="H244" s="28">
        <v>0.02</v>
      </c>
      <c r="I244" s="28">
        <v>0</v>
      </c>
      <c r="J244" s="28">
        <v>0</v>
      </c>
      <c r="K244" s="28">
        <v>1.35</v>
      </c>
      <c r="L244" s="28">
        <v>18.5</v>
      </c>
      <c r="M244" s="28">
        <v>78.5</v>
      </c>
      <c r="N244" s="28">
        <v>10.78</v>
      </c>
      <c r="O244" s="28">
        <v>1.3</v>
      </c>
    </row>
    <row r="245" spans="1:15" ht="12.95" customHeight="1">
      <c r="A245" s="42" t="s">
        <v>80</v>
      </c>
      <c r="B245" s="56" t="s">
        <v>29</v>
      </c>
      <c r="C245" s="58">
        <v>10</v>
      </c>
      <c r="D245" s="60">
        <v>2.4500000000000002</v>
      </c>
      <c r="E245" s="23">
        <v>2.5499999999999998</v>
      </c>
      <c r="F245" s="23">
        <v>32.799999999999997</v>
      </c>
      <c r="G245" s="23">
        <v>40.799999999999997</v>
      </c>
      <c r="H245" s="23">
        <v>0.08</v>
      </c>
      <c r="I245" s="23">
        <v>51.37</v>
      </c>
      <c r="J245" s="23">
        <v>5.62</v>
      </c>
      <c r="K245" s="23">
        <v>67.5</v>
      </c>
      <c r="L245" s="23">
        <v>0.04</v>
      </c>
      <c r="M245" s="23">
        <v>24.75</v>
      </c>
      <c r="N245" s="23">
        <v>0.08</v>
      </c>
      <c r="O245" s="23">
        <v>0.01</v>
      </c>
    </row>
    <row r="246" spans="1:15" ht="12.95" customHeight="1">
      <c r="A246" s="55" t="s">
        <v>70</v>
      </c>
      <c r="B246" s="56" t="s">
        <v>32</v>
      </c>
      <c r="C246" s="58">
        <v>200</v>
      </c>
      <c r="D246" s="24">
        <v>1.4</v>
      </c>
      <c r="E246" s="25">
        <v>1.4</v>
      </c>
      <c r="F246" s="25">
        <v>11.2</v>
      </c>
      <c r="G246" s="23">
        <v>61</v>
      </c>
      <c r="H246" s="23">
        <v>0</v>
      </c>
      <c r="I246" s="23">
        <v>10</v>
      </c>
      <c r="J246" s="23">
        <v>7</v>
      </c>
      <c r="K246" s="23">
        <v>32</v>
      </c>
      <c r="L246" s="23">
        <v>0.55000000000000004</v>
      </c>
      <c r="M246" s="23">
        <v>0</v>
      </c>
      <c r="N246" s="23">
        <v>0.6</v>
      </c>
      <c r="O246" s="23">
        <v>0.06</v>
      </c>
    </row>
    <row r="247" spans="1:15" ht="12.95" customHeight="1">
      <c r="A247" s="55" t="s">
        <v>65</v>
      </c>
      <c r="B247" s="56" t="s">
        <v>139</v>
      </c>
      <c r="C247" s="58">
        <v>40</v>
      </c>
      <c r="D247" s="60">
        <v>3.28</v>
      </c>
      <c r="E247" s="23">
        <v>0.9</v>
      </c>
      <c r="F247" s="23">
        <v>12.48</v>
      </c>
      <c r="G247" s="23">
        <v>69</v>
      </c>
      <c r="H247" s="23">
        <v>10</v>
      </c>
      <c r="I247" s="23">
        <v>16</v>
      </c>
      <c r="J247" s="23">
        <v>9</v>
      </c>
      <c r="K247" s="23">
        <v>0</v>
      </c>
      <c r="L247" s="23">
        <v>2.2000000000000002</v>
      </c>
      <c r="M247" s="23">
        <v>5</v>
      </c>
      <c r="N247" s="23">
        <v>0.2</v>
      </c>
      <c r="O247" s="23">
        <v>0.03</v>
      </c>
    </row>
    <row r="248" spans="1:15" ht="12.95" customHeight="1">
      <c r="A248" s="1"/>
      <c r="B248" s="56" t="s">
        <v>179</v>
      </c>
      <c r="C248" s="58">
        <v>50</v>
      </c>
      <c r="D248" s="26">
        <v>3.75</v>
      </c>
      <c r="E248" s="23">
        <v>9.25</v>
      </c>
      <c r="F248" s="23">
        <v>32.65</v>
      </c>
      <c r="G248" s="23">
        <v>228</v>
      </c>
      <c r="H248" s="23">
        <v>0</v>
      </c>
      <c r="I248" s="23">
        <v>10</v>
      </c>
      <c r="J248" s="23">
        <v>7</v>
      </c>
      <c r="K248" s="23">
        <v>32</v>
      </c>
      <c r="L248" s="23">
        <v>0.55000000000000004</v>
      </c>
      <c r="M248" s="23">
        <v>0</v>
      </c>
      <c r="N248" s="23">
        <v>0.6</v>
      </c>
      <c r="O248" s="23">
        <v>0.06</v>
      </c>
    </row>
    <row r="249" spans="1:15" ht="12.95" customHeight="1">
      <c r="A249" s="4"/>
      <c r="B249" s="5" t="s">
        <v>13</v>
      </c>
      <c r="C249" s="14">
        <f>SUM(C244:C248)</f>
        <v>500</v>
      </c>
      <c r="D249" s="29">
        <f>SUM(D244:D248)</f>
        <v>17.88</v>
      </c>
      <c r="E249" s="29">
        <f t="shared" ref="E249:O249" si="39">SUM(E244:E248)</f>
        <v>19.7</v>
      </c>
      <c r="F249" s="29">
        <f t="shared" si="39"/>
        <v>143.93</v>
      </c>
      <c r="G249" s="29">
        <f t="shared" si="39"/>
        <v>604.79999999999995</v>
      </c>
      <c r="H249" s="29">
        <f t="shared" si="39"/>
        <v>10.1</v>
      </c>
      <c r="I249" s="29">
        <f t="shared" si="39"/>
        <v>87.37</v>
      </c>
      <c r="J249" s="29">
        <f t="shared" si="39"/>
        <v>28.62</v>
      </c>
      <c r="K249" s="29">
        <f t="shared" si="39"/>
        <v>132.85</v>
      </c>
      <c r="L249" s="29">
        <f t="shared" si="39"/>
        <v>21.84</v>
      </c>
      <c r="M249" s="29">
        <f t="shared" si="39"/>
        <v>108.25</v>
      </c>
      <c r="N249" s="29">
        <f t="shared" si="39"/>
        <v>12.259999999999998</v>
      </c>
      <c r="O249" s="29">
        <f t="shared" si="39"/>
        <v>1.4600000000000002</v>
      </c>
    </row>
    <row r="250" spans="1:15" ht="12.95" customHeight="1">
      <c r="A250" s="4"/>
      <c r="B250" s="40" t="s">
        <v>14</v>
      </c>
      <c r="C250" s="18"/>
      <c r="D250" s="13"/>
      <c r="E250" s="4"/>
      <c r="F250" s="4"/>
      <c r="G250" s="4"/>
      <c r="H250" s="4"/>
      <c r="I250" s="4"/>
      <c r="J250" s="4"/>
      <c r="K250" s="4"/>
      <c r="L250" s="4"/>
      <c r="M250" s="4"/>
      <c r="N250" s="4"/>
      <c r="O250" s="4"/>
    </row>
    <row r="251" spans="1:15" ht="12.95" customHeight="1">
      <c r="A251" s="42"/>
      <c r="B251" s="56" t="s">
        <v>30</v>
      </c>
      <c r="C251" s="58">
        <v>40</v>
      </c>
      <c r="D251" s="26">
        <v>0.24</v>
      </c>
      <c r="E251" s="23">
        <v>0</v>
      </c>
      <c r="F251" s="23">
        <v>1.1599999999999999</v>
      </c>
      <c r="G251" s="23">
        <v>5.6</v>
      </c>
      <c r="H251" s="23">
        <v>10.6</v>
      </c>
      <c r="I251" s="23">
        <v>20.5</v>
      </c>
      <c r="J251" s="23">
        <v>7.5</v>
      </c>
      <c r="K251" s="23">
        <v>0.3</v>
      </c>
      <c r="L251" s="23">
        <v>0.35</v>
      </c>
      <c r="M251" s="23">
        <v>91</v>
      </c>
      <c r="N251" s="23">
        <v>0.8</v>
      </c>
      <c r="O251" s="23">
        <v>0.2</v>
      </c>
    </row>
    <row r="252" spans="1:15" ht="12.95" customHeight="1">
      <c r="A252" s="42" t="s">
        <v>207</v>
      </c>
      <c r="B252" s="56" t="s">
        <v>60</v>
      </c>
      <c r="C252" s="58">
        <v>250</v>
      </c>
      <c r="D252" s="26">
        <v>2.2999999999999998</v>
      </c>
      <c r="E252" s="23">
        <v>9.1999999999999993</v>
      </c>
      <c r="F252" s="23">
        <v>14.3</v>
      </c>
      <c r="G252" s="23">
        <v>88</v>
      </c>
      <c r="H252" s="23">
        <v>19.87</v>
      </c>
      <c r="I252" s="23">
        <v>40.880000000000003</v>
      </c>
      <c r="J252" s="23">
        <v>23.97</v>
      </c>
      <c r="K252" s="23">
        <v>47.02</v>
      </c>
      <c r="L252" s="23">
        <v>1.1200000000000001</v>
      </c>
      <c r="M252" s="23">
        <v>96.25</v>
      </c>
      <c r="N252" s="23">
        <v>0.25</v>
      </c>
      <c r="O252" s="23">
        <v>0.06</v>
      </c>
    </row>
    <row r="253" spans="1:15" ht="12.95" customHeight="1">
      <c r="A253" s="57" t="s">
        <v>67</v>
      </c>
      <c r="B253" s="56" t="s">
        <v>31</v>
      </c>
      <c r="C253" s="58">
        <v>180</v>
      </c>
      <c r="D253" s="26">
        <v>20.2</v>
      </c>
      <c r="E253" s="23">
        <v>2.66</v>
      </c>
      <c r="F253" s="23">
        <v>20.22</v>
      </c>
      <c r="G253" s="23">
        <v>186.18</v>
      </c>
      <c r="H253" s="23">
        <v>1.46</v>
      </c>
      <c r="I253" s="23">
        <v>11.25</v>
      </c>
      <c r="J253" s="23">
        <v>12.77</v>
      </c>
      <c r="K253" s="23">
        <v>134.36000000000001</v>
      </c>
      <c r="L253" s="23">
        <v>1.43</v>
      </c>
      <c r="M253" s="23">
        <v>7.2</v>
      </c>
      <c r="N253" s="23">
        <v>1.68</v>
      </c>
      <c r="O253" s="23">
        <v>0.04</v>
      </c>
    </row>
    <row r="254" spans="1:15" ht="12.95" customHeight="1">
      <c r="A254" s="42" t="s">
        <v>95</v>
      </c>
      <c r="B254" s="56" t="s">
        <v>122</v>
      </c>
      <c r="C254" s="58">
        <v>200</v>
      </c>
      <c r="D254" s="26">
        <v>0.2</v>
      </c>
      <c r="E254" s="23">
        <v>0.2</v>
      </c>
      <c r="F254" s="23">
        <v>36.299999999999997</v>
      </c>
      <c r="G254" s="23">
        <v>148</v>
      </c>
      <c r="H254" s="23">
        <v>0</v>
      </c>
      <c r="I254" s="23">
        <v>13.68</v>
      </c>
      <c r="J254" s="23">
        <v>129.4</v>
      </c>
      <c r="K254" s="23">
        <v>194.17</v>
      </c>
      <c r="L254" s="23">
        <v>4.4000000000000004</v>
      </c>
      <c r="M254" s="23">
        <v>22.9</v>
      </c>
      <c r="N254" s="23">
        <v>0.03</v>
      </c>
      <c r="O254" s="23">
        <v>0.25</v>
      </c>
    </row>
    <row r="255" spans="1:15" ht="12.95" customHeight="1">
      <c r="A255" s="55" t="s">
        <v>65</v>
      </c>
      <c r="B255" s="56" t="s">
        <v>151</v>
      </c>
      <c r="C255" s="58">
        <v>80</v>
      </c>
      <c r="D255" s="26">
        <v>5.7</v>
      </c>
      <c r="E255" s="23">
        <v>1.55</v>
      </c>
      <c r="F255" s="23">
        <v>21.57</v>
      </c>
      <c r="G255" s="23">
        <v>121</v>
      </c>
      <c r="H255" s="23">
        <v>3.99</v>
      </c>
      <c r="I255" s="23">
        <v>0.6</v>
      </c>
      <c r="J255" s="23">
        <v>0.06</v>
      </c>
      <c r="K255" s="23">
        <v>3.16</v>
      </c>
      <c r="L255" s="23">
        <v>0</v>
      </c>
      <c r="M255" s="23">
        <v>163.4</v>
      </c>
      <c r="N255" s="23">
        <v>0.76</v>
      </c>
      <c r="O255" s="23">
        <v>0</v>
      </c>
    </row>
    <row r="256" spans="1:15" ht="12.95" customHeight="1">
      <c r="A256" s="3"/>
      <c r="B256" s="5" t="s">
        <v>13</v>
      </c>
      <c r="C256" s="14">
        <f>SUM(C251:C255)</f>
        <v>750</v>
      </c>
      <c r="D256" s="15">
        <f>D251+D252+D253+D254+D255</f>
        <v>28.639999999999997</v>
      </c>
      <c r="E256" s="7">
        <f t="shared" ref="E256:O256" si="40">E251+E252+E253+E254+E255</f>
        <v>13.61</v>
      </c>
      <c r="F256" s="7">
        <f t="shared" si="40"/>
        <v>93.549999999999983</v>
      </c>
      <c r="G256" s="7">
        <f t="shared" si="40"/>
        <v>548.78</v>
      </c>
      <c r="H256" s="7">
        <f t="shared" si="40"/>
        <v>35.92</v>
      </c>
      <c r="I256" s="7">
        <f t="shared" si="40"/>
        <v>86.91</v>
      </c>
      <c r="J256" s="7">
        <f t="shared" si="40"/>
        <v>173.7</v>
      </c>
      <c r="K256" s="7">
        <f t="shared" si="40"/>
        <v>379.01000000000005</v>
      </c>
      <c r="L256" s="7">
        <f t="shared" si="40"/>
        <v>7.3000000000000007</v>
      </c>
      <c r="M256" s="7">
        <f t="shared" si="40"/>
        <v>380.75</v>
      </c>
      <c r="N256" s="7">
        <f t="shared" si="40"/>
        <v>3.5199999999999996</v>
      </c>
      <c r="O256" s="7">
        <f t="shared" si="40"/>
        <v>0.55000000000000004</v>
      </c>
    </row>
    <row r="257" spans="1:18" ht="12.95" customHeight="1">
      <c r="A257" s="4"/>
      <c r="B257" s="5" t="s">
        <v>132</v>
      </c>
      <c r="C257" s="14">
        <f>C249+C256</f>
        <v>1250</v>
      </c>
      <c r="D257" s="15">
        <f>D249+D256</f>
        <v>46.519999999999996</v>
      </c>
      <c r="E257" s="7">
        <f t="shared" ref="E257:O257" si="41">E249+E256</f>
        <v>33.31</v>
      </c>
      <c r="F257" s="7">
        <f t="shared" si="41"/>
        <v>237.48</v>
      </c>
      <c r="G257" s="35">
        <f>G249+G256</f>
        <v>1153.58</v>
      </c>
      <c r="H257" s="7">
        <f t="shared" si="41"/>
        <v>46.02</v>
      </c>
      <c r="I257" s="7">
        <f t="shared" si="41"/>
        <v>174.28</v>
      </c>
      <c r="J257" s="7">
        <f t="shared" si="41"/>
        <v>202.32</v>
      </c>
      <c r="K257" s="7">
        <f t="shared" si="41"/>
        <v>511.86</v>
      </c>
      <c r="L257" s="7">
        <f t="shared" si="41"/>
        <v>29.14</v>
      </c>
      <c r="M257" s="7">
        <f t="shared" si="41"/>
        <v>489</v>
      </c>
      <c r="N257" s="7">
        <f t="shared" si="41"/>
        <v>15.779999999999998</v>
      </c>
      <c r="O257" s="7">
        <f t="shared" si="41"/>
        <v>2.0100000000000002</v>
      </c>
    </row>
    <row r="258" spans="1:18" ht="12.95" customHeight="1">
      <c r="A258" s="8"/>
      <c r="B258" s="71" t="s">
        <v>159</v>
      </c>
      <c r="C258" s="71"/>
      <c r="D258" s="71"/>
      <c r="E258" s="71"/>
      <c r="F258" s="71"/>
      <c r="G258" s="71"/>
      <c r="H258" s="71"/>
      <c r="I258" s="71"/>
      <c r="J258" s="71"/>
      <c r="K258" s="71"/>
      <c r="L258" s="71"/>
      <c r="M258" s="71"/>
      <c r="N258" s="71"/>
      <c r="O258" s="71"/>
    </row>
    <row r="259" spans="1:18" ht="12.95" customHeight="1">
      <c r="A259" s="68" t="s">
        <v>0</v>
      </c>
      <c r="B259" s="68"/>
      <c r="C259" s="67" t="s">
        <v>171</v>
      </c>
      <c r="D259" s="67" t="s">
        <v>1</v>
      </c>
      <c r="E259" s="68" t="s">
        <v>2</v>
      </c>
      <c r="F259" s="68" t="s">
        <v>170</v>
      </c>
      <c r="G259" s="68" t="s">
        <v>3</v>
      </c>
      <c r="H259" s="68" t="s">
        <v>172</v>
      </c>
      <c r="I259" s="68" t="s">
        <v>4</v>
      </c>
      <c r="J259" s="68"/>
      <c r="K259" s="68"/>
      <c r="L259" s="68"/>
      <c r="M259" s="68" t="s">
        <v>5</v>
      </c>
      <c r="N259" s="68"/>
      <c r="O259" s="68"/>
    </row>
    <row r="260" spans="1:18" ht="12.95" customHeight="1">
      <c r="A260" s="68"/>
      <c r="B260" s="68"/>
      <c r="C260" s="67"/>
      <c r="D260" s="67"/>
      <c r="E260" s="68"/>
      <c r="F260" s="68"/>
      <c r="G260" s="68"/>
      <c r="H260" s="68"/>
      <c r="I260" s="47" t="s">
        <v>6</v>
      </c>
      <c r="J260" s="47" t="s">
        <v>7</v>
      </c>
      <c r="K260" s="47" t="s">
        <v>8</v>
      </c>
      <c r="L260" s="47" t="s">
        <v>9</v>
      </c>
      <c r="M260" s="47" t="s">
        <v>173</v>
      </c>
      <c r="N260" s="47" t="s">
        <v>174</v>
      </c>
      <c r="O260" s="47" t="s">
        <v>175</v>
      </c>
    </row>
    <row r="261" spans="1:18" ht="12.95" customHeight="1">
      <c r="A261" s="4"/>
      <c r="B261" s="40" t="s">
        <v>10</v>
      </c>
      <c r="C261" s="13"/>
      <c r="D261" s="13"/>
      <c r="E261" s="4"/>
      <c r="F261" s="4"/>
      <c r="G261" s="4"/>
      <c r="H261" s="4"/>
      <c r="I261" s="4"/>
      <c r="J261" s="4"/>
      <c r="K261" s="4"/>
      <c r="L261" s="4"/>
      <c r="M261" s="4"/>
      <c r="N261" s="4"/>
      <c r="O261" s="4"/>
    </row>
    <row r="262" spans="1:18" s="9" customFormat="1" ht="12.95" customHeight="1">
      <c r="A262" s="55" t="s">
        <v>208</v>
      </c>
      <c r="B262" s="39" t="s">
        <v>18</v>
      </c>
      <c r="C262" s="43">
        <v>185</v>
      </c>
      <c r="D262" s="32" t="s">
        <v>166</v>
      </c>
      <c r="E262" s="30" t="s">
        <v>167</v>
      </c>
      <c r="F262" s="30">
        <v>52.8</v>
      </c>
      <c r="G262" s="31">
        <v>256</v>
      </c>
      <c r="H262" s="30">
        <v>0.09</v>
      </c>
      <c r="I262" s="30">
        <v>137.12</v>
      </c>
      <c r="J262" s="30">
        <v>15.85</v>
      </c>
      <c r="K262" s="30">
        <v>1.4</v>
      </c>
      <c r="L262" s="30">
        <v>1.02</v>
      </c>
      <c r="M262" s="30">
        <v>189.15</v>
      </c>
      <c r="N262" s="30">
        <v>0.74</v>
      </c>
      <c r="O262" s="30">
        <v>0.09</v>
      </c>
    </row>
    <row r="263" spans="1:18" s="9" customFormat="1" ht="12.95" customHeight="1">
      <c r="A263" s="3" t="s">
        <v>98</v>
      </c>
      <c r="B263" s="39" t="s">
        <v>19</v>
      </c>
      <c r="C263" s="43">
        <v>200</v>
      </c>
      <c r="D263" s="24">
        <v>6.38</v>
      </c>
      <c r="E263" s="25">
        <v>6.14</v>
      </c>
      <c r="F263" s="25">
        <v>20.14</v>
      </c>
      <c r="G263" s="23">
        <v>156.30000000000001</v>
      </c>
      <c r="H263" s="25">
        <v>0</v>
      </c>
      <c r="I263" s="25">
        <v>0.3</v>
      </c>
      <c r="J263" s="25">
        <v>0</v>
      </c>
      <c r="K263" s="23">
        <v>8</v>
      </c>
      <c r="L263" s="25">
        <v>0.03</v>
      </c>
      <c r="M263" s="23">
        <v>0</v>
      </c>
      <c r="N263" s="25">
        <v>0</v>
      </c>
      <c r="O263" s="23">
        <v>0</v>
      </c>
      <c r="P263" s="10"/>
    </row>
    <row r="264" spans="1:18" s="9" customFormat="1" ht="12.95" customHeight="1">
      <c r="A264" s="55" t="s">
        <v>65</v>
      </c>
      <c r="B264" s="56" t="s">
        <v>155</v>
      </c>
      <c r="C264" s="58">
        <v>50</v>
      </c>
      <c r="D264" s="41">
        <v>4.0999999999999996</v>
      </c>
      <c r="E264" s="39">
        <v>1.1200000000000001</v>
      </c>
      <c r="F264" s="39">
        <v>15.6</v>
      </c>
      <c r="G264" s="39">
        <v>86.3</v>
      </c>
      <c r="H264" s="4">
        <v>0.01</v>
      </c>
      <c r="I264" s="4">
        <v>25</v>
      </c>
      <c r="J264" s="4">
        <v>0</v>
      </c>
      <c r="K264" s="4">
        <v>0</v>
      </c>
      <c r="L264" s="4">
        <v>33.200000000000003</v>
      </c>
      <c r="M264" s="4">
        <v>23.7</v>
      </c>
      <c r="N264" s="4">
        <v>22.8</v>
      </c>
      <c r="O264" s="4">
        <v>0.76</v>
      </c>
      <c r="P264" s="10"/>
    </row>
    <row r="265" spans="1:18" ht="12.95" customHeight="1">
      <c r="A265" s="1" t="s">
        <v>11</v>
      </c>
      <c r="B265" s="56" t="s">
        <v>180</v>
      </c>
      <c r="C265" s="58">
        <v>100</v>
      </c>
      <c r="D265" s="60">
        <v>9.8000000000000007</v>
      </c>
      <c r="E265" s="23">
        <v>9.1999999999999993</v>
      </c>
      <c r="F265" s="23">
        <v>14.7</v>
      </c>
      <c r="G265" s="23">
        <v>92</v>
      </c>
      <c r="H265" s="23">
        <v>0</v>
      </c>
      <c r="I265" s="23">
        <v>10</v>
      </c>
      <c r="J265" s="23">
        <v>7</v>
      </c>
      <c r="K265" s="23">
        <v>32</v>
      </c>
      <c r="L265" s="23">
        <v>0.55000000000000004</v>
      </c>
      <c r="M265" s="23">
        <v>0</v>
      </c>
      <c r="N265" s="23">
        <v>0.6</v>
      </c>
      <c r="O265" s="23">
        <v>0.06</v>
      </c>
      <c r="P265" s="11"/>
    </row>
    <row r="266" spans="1:18" ht="12.95" customHeight="1">
      <c r="A266" s="4"/>
      <c r="B266" s="5" t="s">
        <v>13</v>
      </c>
      <c r="C266" s="14">
        <f>SUM(C262:C265)</f>
        <v>535</v>
      </c>
      <c r="D266" s="29">
        <f>SUM(D263:D265)</f>
        <v>20.28</v>
      </c>
      <c r="E266" s="29">
        <f t="shared" ref="E266" si="42">SUM(E263:E265)</f>
        <v>16.46</v>
      </c>
      <c r="F266" s="29">
        <f>SUM(F262:F265)</f>
        <v>103.24</v>
      </c>
      <c r="G266" s="29">
        <f t="shared" ref="G266:O266" si="43">SUM(G262:G265)</f>
        <v>590.6</v>
      </c>
      <c r="H266" s="29">
        <f t="shared" si="43"/>
        <v>9.9999999999999992E-2</v>
      </c>
      <c r="I266" s="29">
        <f t="shared" si="43"/>
        <v>172.42000000000002</v>
      </c>
      <c r="J266" s="29">
        <f t="shared" si="43"/>
        <v>22.85</v>
      </c>
      <c r="K266" s="29">
        <f t="shared" si="43"/>
        <v>41.4</v>
      </c>
      <c r="L266" s="29">
        <f t="shared" si="43"/>
        <v>34.799999999999997</v>
      </c>
      <c r="M266" s="29">
        <f t="shared" si="43"/>
        <v>212.85</v>
      </c>
      <c r="N266" s="29">
        <f t="shared" si="43"/>
        <v>24.14</v>
      </c>
      <c r="O266" s="29">
        <f t="shared" si="43"/>
        <v>0.90999999999999992</v>
      </c>
      <c r="P266" s="12"/>
    </row>
    <row r="267" spans="1:18" ht="12.95" customHeight="1">
      <c r="A267" s="4"/>
      <c r="B267" s="40" t="s">
        <v>14</v>
      </c>
      <c r="C267" s="18"/>
      <c r="D267" s="13"/>
      <c r="E267" s="4"/>
      <c r="F267" s="4"/>
      <c r="G267" s="4"/>
      <c r="H267" s="4"/>
      <c r="I267" s="4"/>
      <c r="J267" s="4"/>
      <c r="K267" s="4"/>
      <c r="L267" s="4"/>
      <c r="M267" s="4"/>
      <c r="N267" s="4"/>
      <c r="O267" s="4"/>
      <c r="P267" s="11"/>
      <c r="R267" s="34"/>
    </row>
    <row r="268" spans="1:18" ht="12.95" customHeight="1">
      <c r="A268" s="55" t="s">
        <v>81</v>
      </c>
      <c r="B268" s="56" t="s">
        <v>53</v>
      </c>
      <c r="C268" s="58">
        <v>40</v>
      </c>
      <c r="D268" s="26">
        <v>0.66</v>
      </c>
      <c r="E268" s="23">
        <v>2.4700000000000002</v>
      </c>
      <c r="F268" s="23">
        <v>2.09</v>
      </c>
      <c r="G268" s="23">
        <v>36</v>
      </c>
      <c r="H268" s="23">
        <v>31.11</v>
      </c>
      <c r="I268" s="23">
        <v>39.549999999999997</v>
      </c>
      <c r="J268" s="23">
        <v>15.63</v>
      </c>
      <c r="K268" s="23">
        <v>0</v>
      </c>
      <c r="L268" s="23">
        <v>0.53</v>
      </c>
      <c r="M268" s="23">
        <v>0</v>
      </c>
      <c r="N268" s="23">
        <v>0</v>
      </c>
      <c r="O268" s="23">
        <v>0.03</v>
      </c>
      <c r="P268" s="11"/>
    </row>
    <row r="269" spans="1:18" ht="12.95" customHeight="1">
      <c r="A269" s="55" t="s">
        <v>209</v>
      </c>
      <c r="B269" s="56" t="s">
        <v>103</v>
      </c>
      <c r="C269" s="58">
        <v>250</v>
      </c>
      <c r="D269" s="26">
        <v>8</v>
      </c>
      <c r="E269" s="23">
        <v>9.33</v>
      </c>
      <c r="F269" s="23">
        <v>38.67</v>
      </c>
      <c r="G269" s="23">
        <v>124</v>
      </c>
      <c r="H269" s="23">
        <v>19.87</v>
      </c>
      <c r="I269" s="23">
        <v>40.880000000000003</v>
      </c>
      <c r="J269" s="23">
        <v>23.97</v>
      </c>
      <c r="K269" s="23">
        <v>47.02</v>
      </c>
      <c r="L269" s="23">
        <v>1.1200000000000001</v>
      </c>
      <c r="M269" s="23">
        <v>96.25</v>
      </c>
      <c r="N269" s="23">
        <v>0.25</v>
      </c>
      <c r="O269" s="23">
        <v>0.06</v>
      </c>
      <c r="P269" s="11"/>
    </row>
    <row r="270" spans="1:18" ht="12.95" customHeight="1">
      <c r="A270" s="42" t="s">
        <v>83</v>
      </c>
      <c r="B270" s="56" t="s">
        <v>40</v>
      </c>
      <c r="C270" s="58">
        <v>150</v>
      </c>
      <c r="D270" s="27">
        <v>6.83</v>
      </c>
      <c r="E270" s="28">
        <v>1.79</v>
      </c>
      <c r="F270" s="28">
        <v>34.700000000000003</v>
      </c>
      <c r="G270" s="28">
        <v>179</v>
      </c>
      <c r="H270" s="28">
        <v>0.23</v>
      </c>
      <c r="I270" s="28">
        <v>10.45</v>
      </c>
      <c r="J270" s="28">
        <v>0</v>
      </c>
      <c r="K270" s="28">
        <v>2.88</v>
      </c>
      <c r="L270" s="28">
        <v>91.77</v>
      </c>
      <c r="M270" s="28">
        <v>178.2</v>
      </c>
      <c r="N270" s="28">
        <v>85.21</v>
      </c>
      <c r="O270" s="28">
        <v>4.01</v>
      </c>
      <c r="P270" s="11"/>
    </row>
    <row r="271" spans="1:18" ht="12.95" customHeight="1">
      <c r="A271" s="55" t="s">
        <v>78</v>
      </c>
      <c r="B271" s="56" t="s">
        <v>141</v>
      </c>
      <c r="C271" s="58">
        <v>50</v>
      </c>
      <c r="D271" s="27">
        <v>7.25</v>
      </c>
      <c r="E271" s="28">
        <v>7.85</v>
      </c>
      <c r="F271" s="28">
        <v>1.6</v>
      </c>
      <c r="G271" s="28">
        <v>222</v>
      </c>
      <c r="H271" s="28">
        <v>0.5</v>
      </c>
      <c r="I271" s="28">
        <v>0</v>
      </c>
      <c r="J271" s="28">
        <v>0</v>
      </c>
      <c r="K271" s="28">
        <v>0</v>
      </c>
      <c r="L271" s="28">
        <v>80.2</v>
      </c>
      <c r="M271" s="28">
        <v>72.3</v>
      </c>
      <c r="N271" s="28">
        <v>24</v>
      </c>
      <c r="O271" s="28">
        <v>4.7</v>
      </c>
      <c r="P271" s="11"/>
    </row>
    <row r="272" spans="1:18" ht="12.95" customHeight="1">
      <c r="A272" s="57" t="s">
        <v>64</v>
      </c>
      <c r="B272" s="56" t="s">
        <v>16</v>
      </c>
      <c r="C272" s="58">
        <v>200</v>
      </c>
      <c r="D272" s="26">
        <v>0.1</v>
      </c>
      <c r="E272" s="23">
        <v>0</v>
      </c>
      <c r="F272" s="23">
        <v>9.1</v>
      </c>
      <c r="G272" s="23">
        <v>35</v>
      </c>
      <c r="H272" s="23">
        <v>1.3</v>
      </c>
      <c r="I272" s="23">
        <v>125.42</v>
      </c>
      <c r="J272" s="23">
        <v>31</v>
      </c>
      <c r="K272" s="23">
        <v>0</v>
      </c>
      <c r="L272" s="23">
        <v>1.01</v>
      </c>
      <c r="M272" s="23">
        <v>0</v>
      </c>
      <c r="N272" s="23">
        <v>0</v>
      </c>
      <c r="O272" s="23">
        <v>0.04</v>
      </c>
      <c r="P272" s="11"/>
    </row>
    <row r="273" spans="1:16" ht="12.95" customHeight="1">
      <c r="A273" s="55" t="s">
        <v>65</v>
      </c>
      <c r="B273" s="56" t="s">
        <v>149</v>
      </c>
      <c r="C273" s="58">
        <v>60</v>
      </c>
      <c r="D273" s="26">
        <v>5.7</v>
      </c>
      <c r="E273" s="23">
        <v>1.55</v>
      </c>
      <c r="F273" s="23">
        <v>21.57</v>
      </c>
      <c r="G273" s="23">
        <v>121</v>
      </c>
      <c r="H273" s="23">
        <v>0</v>
      </c>
      <c r="I273" s="23">
        <v>0.6</v>
      </c>
      <c r="J273" s="23">
        <v>0</v>
      </c>
      <c r="K273" s="23">
        <v>12.24</v>
      </c>
      <c r="L273" s="23">
        <v>0.06</v>
      </c>
      <c r="M273" s="23">
        <v>0</v>
      </c>
      <c r="N273" s="23">
        <v>9.42</v>
      </c>
      <c r="O273" s="23">
        <v>0</v>
      </c>
      <c r="P273" s="11"/>
    </row>
    <row r="274" spans="1:16" ht="12.95" customHeight="1">
      <c r="A274" s="4"/>
      <c r="B274" s="5" t="s">
        <v>13</v>
      </c>
      <c r="C274" s="14">
        <f>SUM(C268:C273)</f>
        <v>750</v>
      </c>
      <c r="D274" s="15">
        <f>D268+D269+D270+D271+D272+D273</f>
        <v>28.540000000000003</v>
      </c>
      <c r="E274" s="7">
        <f t="shared" ref="E274:O274" si="44">E268+E269+E270+E271+E272+E273</f>
        <v>22.99</v>
      </c>
      <c r="F274" s="7">
        <f t="shared" si="44"/>
        <v>107.72999999999999</v>
      </c>
      <c r="G274" s="7">
        <f t="shared" si="44"/>
        <v>717</v>
      </c>
      <c r="H274" s="7">
        <f t="shared" si="44"/>
        <v>53.01</v>
      </c>
      <c r="I274" s="7">
        <f t="shared" si="44"/>
        <v>216.9</v>
      </c>
      <c r="J274" s="7">
        <f t="shared" si="44"/>
        <v>70.599999999999994</v>
      </c>
      <c r="K274" s="7">
        <f t="shared" si="44"/>
        <v>62.140000000000008</v>
      </c>
      <c r="L274" s="7">
        <f t="shared" si="44"/>
        <v>174.69</v>
      </c>
      <c r="M274" s="7">
        <f t="shared" si="44"/>
        <v>346.75</v>
      </c>
      <c r="N274" s="7">
        <f t="shared" si="44"/>
        <v>118.88</v>
      </c>
      <c r="O274" s="7">
        <f t="shared" si="44"/>
        <v>8.84</v>
      </c>
      <c r="P274" s="11"/>
    </row>
    <row r="275" spans="1:16" ht="12.95" customHeight="1">
      <c r="A275" s="4"/>
      <c r="B275" s="5" t="s">
        <v>132</v>
      </c>
      <c r="C275" s="14">
        <f>C266+C274</f>
        <v>1285</v>
      </c>
      <c r="D275" s="15">
        <f>D266+D274</f>
        <v>48.820000000000007</v>
      </c>
      <c r="E275" s="7">
        <f t="shared" ref="E275:O275" si="45">E266+E274</f>
        <v>39.450000000000003</v>
      </c>
      <c r="F275" s="7">
        <f t="shared" si="45"/>
        <v>210.96999999999997</v>
      </c>
      <c r="G275" s="7">
        <f t="shared" si="45"/>
        <v>1307.5999999999999</v>
      </c>
      <c r="H275" s="7">
        <f t="shared" si="45"/>
        <v>53.11</v>
      </c>
      <c r="I275" s="7">
        <f t="shared" si="45"/>
        <v>389.32000000000005</v>
      </c>
      <c r="J275" s="7">
        <f t="shared" si="45"/>
        <v>93.449999999999989</v>
      </c>
      <c r="K275" s="7">
        <f t="shared" si="45"/>
        <v>103.54</v>
      </c>
      <c r="L275" s="7">
        <f t="shared" si="45"/>
        <v>209.49</v>
      </c>
      <c r="M275" s="7">
        <f t="shared" si="45"/>
        <v>559.6</v>
      </c>
      <c r="N275" s="7">
        <f t="shared" si="45"/>
        <v>143.01999999999998</v>
      </c>
      <c r="O275" s="7">
        <f t="shared" si="45"/>
        <v>9.75</v>
      </c>
      <c r="P275" s="11"/>
    </row>
    <row r="276" spans="1:16" ht="12.95" customHeight="1">
      <c r="A276" s="54"/>
      <c r="B276" s="66" t="s">
        <v>116</v>
      </c>
      <c r="C276" s="66"/>
      <c r="D276" s="66"/>
      <c r="E276" s="66"/>
      <c r="F276" s="66"/>
      <c r="G276" s="66"/>
      <c r="H276" s="66"/>
      <c r="I276" s="66"/>
      <c r="J276" s="66"/>
      <c r="K276" s="66"/>
      <c r="L276" s="66"/>
      <c r="M276" s="66"/>
      <c r="N276" s="66"/>
      <c r="O276" s="66"/>
    </row>
    <row r="277" spans="1:16" ht="12.95" customHeight="1">
      <c r="A277" s="68" t="s">
        <v>0</v>
      </c>
      <c r="B277" s="68"/>
      <c r="C277" s="67" t="s">
        <v>171</v>
      </c>
      <c r="D277" s="67" t="s">
        <v>1</v>
      </c>
      <c r="E277" s="68" t="s">
        <v>2</v>
      </c>
      <c r="F277" s="68" t="s">
        <v>170</v>
      </c>
      <c r="G277" s="68" t="s">
        <v>3</v>
      </c>
      <c r="H277" s="68" t="s">
        <v>172</v>
      </c>
      <c r="I277" s="68" t="s">
        <v>4</v>
      </c>
      <c r="J277" s="68"/>
      <c r="K277" s="68"/>
      <c r="L277" s="68"/>
      <c r="M277" s="68" t="s">
        <v>5</v>
      </c>
      <c r="N277" s="68"/>
      <c r="O277" s="68"/>
    </row>
    <row r="278" spans="1:16" ht="12.95" customHeight="1">
      <c r="A278" s="68"/>
      <c r="B278" s="68"/>
      <c r="C278" s="67"/>
      <c r="D278" s="67"/>
      <c r="E278" s="68"/>
      <c r="F278" s="68"/>
      <c r="G278" s="68"/>
      <c r="H278" s="68"/>
      <c r="I278" s="47" t="s">
        <v>6</v>
      </c>
      <c r="J278" s="47" t="s">
        <v>7</v>
      </c>
      <c r="K278" s="47" t="s">
        <v>8</v>
      </c>
      <c r="L278" s="47" t="s">
        <v>9</v>
      </c>
      <c r="M278" s="47" t="s">
        <v>173</v>
      </c>
      <c r="N278" s="48" t="s">
        <v>174</v>
      </c>
      <c r="O278" s="47" t="s">
        <v>175</v>
      </c>
    </row>
    <row r="279" spans="1:16" ht="12.95" customHeight="1">
      <c r="A279" s="4"/>
      <c r="B279" s="40" t="s">
        <v>22</v>
      </c>
      <c r="C279" s="13"/>
      <c r="D279" s="13"/>
      <c r="E279" s="4"/>
      <c r="F279" s="4"/>
      <c r="G279" s="4"/>
      <c r="H279" s="4"/>
      <c r="I279" s="4"/>
      <c r="J279" s="4"/>
      <c r="K279" s="4"/>
      <c r="L279" s="4"/>
      <c r="M279" s="4"/>
      <c r="N279" s="4"/>
      <c r="O279" s="4"/>
    </row>
    <row r="280" spans="1:16" ht="12.95" customHeight="1">
      <c r="A280" s="40" t="s">
        <v>211</v>
      </c>
      <c r="B280" s="16" t="s">
        <v>210</v>
      </c>
      <c r="C280" s="58">
        <v>150</v>
      </c>
      <c r="D280" s="26">
        <v>23.2</v>
      </c>
      <c r="E280" s="23">
        <v>12.7</v>
      </c>
      <c r="F280" s="23">
        <v>27.5</v>
      </c>
      <c r="G280" s="23">
        <v>275</v>
      </c>
      <c r="H280" s="23">
        <v>0.96</v>
      </c>
      <c r="I280" s="23">
        <v>95.97</v>
      </c>
      <c r="J280" s="23">
        <v>27.21</v>
      </c>
      <c r="K280" s="23">
        <v>114.42</v>
      </c>
      <c r="L280" s="23">
        <v>0.45</v>
      </c>
      <c r="M280" s="23">
        <v>45.29</v>
      </c>
      <c r="N280" s="23">
        <v>0.36</v>
      </c>
      <c r="O280" s="23">
        <v>0.06</v>
      </c>
    </row>
    <row r="281" spans="1:16" ht="12.95" customHeight="1">
      <c r="A281" s="55" t="s">
        <v>64</v>
      </c>
      <c r="B281" s="16" t="s">
        <v>32</v>
      </c>
      <c r="C281" s="58">
        <v>200</v>
      </c>
      <c r="D281" s="26">
        <v>2.9</v>
      </c>
      <c r="E281" s="23">
        <v>2.8</v>
      </c>
      <c r="F281" s="23">
        <v>14.9</v>
      </c>
      <c r="G281" s="23">
        <v>94</v>
      </c>
      <c r="H281" s="23">
        <v>1.3</v>
      </c>
      <c r="I281" s="23">
        <v>125.42</v>
      </c>
      <c r="J281" s="23">
        <v>31</v>
      </c>
      <c r="K281" s="23">
        <v>0</v>
      </c>
      <c r="L281" s="23">
        <v>1.01</v>
      </c>
      <c r="M281" s="23">
        <v>0</v>
      </c>
      <c r="N281" s="23">
        <v>0</v>
      </c>
      <c r="O281" s="23">
        <v>0.04</v>
      </c>
    </row>
    <row r="282" spans="1:16" ht="12.95" customHeight="1">
      <c r="A282" s="55" t="s">
        <v>65</v>
      </c>
      <c r="B282" s="56" t="s">
        <v>146</v>
      </c>
      <c r="C282" s="58">
        <v>50</v>
      </c>
      <c r="D282" s="41">
        <v>4.0999999999999996</v>
      </c>
      <c r="E282" s="39">
        <v>1.1200000000000001</v>
      </c>
      <c r="F282" s="39">
        <v>15.6</v>
      </c>
      <c r="G282" s="39">
        <v>86.3</v>
      </c>
      <c r="H282" s="4">
        <v>0.01</v>
      </c>
      <c r="I282" s="4">
        <v>25</v>
      </c>
      <c r="J282" s="4">
        <v>0</v>
      </c>
      <c r="K282" s="4">
        <v>0</v>
      </c>
      <c r="L282" s="4">
        <v>33.200000000000003</v>
      </c>
      <c r="M282" s="4">
        <v>23.7</v>
      </c>
      <c r="N282" s="4">
        <v>22.8</v>
      </c>
      <c r="O282" s="4">
        <v>0.76</v>
      </c>
    </row>
    <row r="283" spans="1:16" ht="12.95" customHeight="1">
      <c r="A283" s="40" t="s">
        <v>11</v>
      </c>
      <c r="B283" s="56" t="s">
        <v>130</v>
      </c>
      <c r="C283" s="58">
        <v>100</v>
      </c>
      <c r="D283" s="26">
        <v>0.48</v>
      </c>
      <c r="E283" s="23">
        <v>0</v>
      </c>
      <c r="F283" s="23">
        <v>13.56</v>
      </c>
      <c r="G283" s="23">
        <v>102</v>
      </c>
      <c r="H283" s="23">
        <v>10</v>
      </c>
      <c r="I283" s="23">
        <v>16</v>
      </c>
      <c r="J283" s="23">
        <v>9</v>
      </c>
      <c r="K283" s="23">
        <v>11</v>
      </c>
      <c r="L283" s="23">
        <v>21</v>
      </c>
      <c r="M283" s="23">
        <v>5</v>
      </c>
      <c r="N283" s="23">
        <v>0.2</v>
      </c>
      <c r="O283" s="23">
        <v>0.03</v>
      </c>
    </row>
    <row r="284" spans="1:16" ht="12.95" customHeight="1">
      <c r="A284" s="4"/>
      <c r="B284" s="5" t="s">
        <v>13</v>
      </c>
      <c r="C284" s="14">
        <f>SUM(C280:C283)</f>
        <v>500</v>
      </c>
      <c r="D284" s="36">
        <f>SUM(D280:D283)</f>
        <v>30.679999999999996</v>
      </c>
      <c r="E284" s="36">
        <f t="shared" ref="E284:O284" si="46">SUM(E280:E283)</f>
        <v>16.62</v>
      </c>
      <c r="F284" s="36">
        <f t="shared" si="46"/>
        <v>71.56</v>
      </c>
      <c r="G284" s="36">
        <f t="shared" si="46"/>
        <v>557.29999999999995</v>
      </c>
      <c r="H284" s="36">
        <f t="shared" si="46"/>
        <v>12.27</v>
      </c>
      <c r="I284" s="36">
        <f t="shared" si="46"/>
        <v>262.39</v>
      </c>
      <c r="J284" s="36">
        <f t="shared" si="46"/>
        <v>67.210000000000008</v>
      </c>
      <c r="K284" s="36">
        <f t="shared" si="46"/>
        <v>125.42</v>
      </c>
      <c r="L284" s="36">
        <f t="shared" si="46"/>
        <v>55.660000000000004</v>
      </c>
      <c r="M284" s="36">
        <f t="shared" si="46"/>
        <v>73.989999999999995</v>
      </c>
      <c r="N284" s="36">
        <f t="shared" si="46"/>
        <v>23.36</v>
      </c>
      <c r="O284" s="36">
        <f t="shared" si="46"/>
        <v>0.89</v>
      </c>
    </row>
    <row r="285" spans="1:16" ht="12.95" customHeight="1">
      <c r="A285" s="4"/>
      <c r="B285" s="40" t="s">
        <v>14</v>
      </c>
      <c r="C285" s="18"/>
      <c r="D285" s="13"/>
      <c r="E285" s="4"/>
      <c r="F285" s="4"/>
      <c r="G285" s="4"/>
      <c r="H285" s="4"/>
      <c r="I285" s="4"/>
      <c r="J285" s="4"/>
      <c r="K285" s="4"/>
      <c r="L285" s="4"/>
      <c r="M285" s="4"/>
      <c r="N285" s="4"/>
      <c r="O285" s="4"/>
    </row>
    <row r="286" spans="1:16" ht="12.95" customHeight="1">
      <c r="A286" s="40"/>
      <c r="B286" s="56" t="s">
        <v>33</v>
      </c>
      <c r="C286" s="58">
        <v>40</v>
      </c>
      <c r="D286" s="26">
        <v>0.32</v>
      </c>
      <c r="E286" s="23">
        <v>0.02</v>
      </c>
      <c r="F286" s="23">
        <v>1.1200000000000001</v>
      </c>
      <c r="G286" s="23">
        <v>6.4</v>
      </c>
      <c r="H286" s="23">
        <v>1.1000000000000001</v>
      </c>
      <c r="I286" s="23">
        <v>20.7</v>
      </c>
      <c r="J286" s="23">
        <v>11.1</v>
      </c>
      <c r="K286" s="23">
        <v>0.12</v>
      </c>
      <c r="L286" s="23">
        <v>0.72</v>
      </c>
      <c r="M286" s="23">
        <v>21</v>
      </c>
      <c r="N286" s="23">
        <v>0.16</v>
      </c>
      <c r="O286" s="23">
        <v>0.03</v>
      </c>
    </row>
    <row r="287" spans="1:16" ht="12.95" customHeight="1">
      <c r="A287" s="42" t="s">
        <v>99</v>
      </c>
      <c r="B287" s="56" t="s">
        <v>61</v>
      </c>
      <c r="C287" s="58">
        <v>250</v>
      </c>
      <c r="D287" s="26">
        <v>1.33</v>
      </c>
      <c r="E287" s="23">
        <v>12</v>
      </c>
      <c r="F287" s="23">
        <v>38.53</v>
      </c>
      <c r="G287" s="23">
        <v>252</v>
      </c>
      <c r="H287" s="23">
        <v>30.02</v>
      </c>
      <c r="I287" s="23">
        <v>40.880000000000003</v>
      </c>
      <c r="J287" s="23">
        <v>20.77</v>
      </c>
      <c r="K287" s="23">
        <v>45.86</v>
      </c>
      <c r="L287" s="23">
        <v>0.76</v>
      </c>
      <c r="M287" s="23">
        <v>74.2</v>
      </c>
      <c r="N287" s="23">
        <v>1.9</v>
      </c>
      <c r="O287" s="23">
        <v>0.06</v>
      </c>
    </row>
    <row r="288" spans="1:16" ht="12.95" customHeight="1">
      <c r="A288" s="55" t="s">
        <v>87</v>
      </c>
      <c r="B288" s="56" t="s">
        <v>62</v>
      </c>
      <c r="C288" s="58">
        <v>180</v>
      </c>
      <c r="D288" s="26">
        <v>5.0999999999999996</v>
      </c>
      <c r="E288" s="23">
        <v>0.45</v>
      </c>
      <c r="F288" s="23">
        <v>35.700000000000003</v>
      </c>
      <c r="G288" s="23">
        <v>172</v>
      </c>
      <c r="H288" s="23">
        <v>26.77</v>
      </c>
      <c r="I288" s="23">
        <v>44.72</v>
      </c>
      <c r="J288" s="23">
        <v>3.43</v>
      </c>
      <c r="K288" s="23">
        <v>107.7</v>
      </c>
      <c r="L288" s="23">
        <v>1.17</v>
      </c>
      <c r="M288" s="23">
        <v>124.71</v>
      </c>
      <c r="N288" s="23">
        <v>0.23</v>
      </c>
      <c r="O288" s="23">
        <v>0.11</v>
      </c>
    </row>
    <row r="289" spans="1:16" ht="12.95" customHeight="1">
      <c r="A289" s="42" t="s">
        <v>100</v>
      </c>
      <c r="B289" s="56" t="s">
        <v>152</v>
      </c>
      <c r="C289" s="58">
        <v>100</v>
      </c>
      <c r="D289" s="26">
        <v>7.8</v>
      </c>
      <c r="E289" s="23">
        <v>10.8</v>
      </c>
      <c r="F289" s="23">
        <v>8.3000000000000007</v>
      </c>
      <c r="G289" s="23">
        <v>163</v>
      </c>
      <c r="H289" s="23">
        <v>2</v>
      </c>
      <c r="I289" s="23">
        <v>4.82</v>
      </c>
      <c r="J289" s="23">
        <v>3.44</v>
      </c>
      <c r="K289" s="23">
        <v>36</v>
      </c>
      <c r="L289" s="23">
        <v>0.16</v>
      </c>
      <c r="M289" s="23">
        <v>20</v>
      </c>
      <c r="N289" s="23">
        <v>0.3</v>
      </c>
      <c r="O289" s="23">
        <v>0.01</v>
      </c>
    </row>
    <row r="290" spans="1:16" ht="12.95" customHeight="1">
      <c r="A290" s="42" t="s">
        <v>92</v>
      </c>
      <c r="B290" s="56" t="s">
        <v>131</v>
      </c>
      <c r="C290" s="58">
        <v>200</v>
      </c>
      <c r="D290" s="27">
        <v>1.66</v>
      </c>
      <c r="E290" s="28">
        <v>0.02</v>
      </c>
      <c r="F290" s="28">
        <v>39.9</v>
      </c>
      <c r="G290" s="28">
        <v>165</v>
      </c>
      <c r="H290" s="28">
        <v>0.16500000000000001</v>
      </c>
      <c r="I290" s="28">
        <v>0</v>
      </c>
      <c r="J290" s="28">
        <v>7.0000000000000007E-2</v>
      </c>
      <c r="K290" s="28">
        <v>0</v>
      </c>
      <c r="L290" s="28">
        <v>21.75</v>
      </c>
      <c r="M290" s="28">
        <v>133.5</v>
      </c>
      <c r="N290" s="28">
        <v>165</v>
      </c>
      <c r="O290" s="28">
        <v>1.28</v>
      </c>
    </row>
    <row r="291" spans="1:16" ht="12.95" customHeight="1">
      <c r="A291" s="55" t="s">
        <v>65</v>
      </c>
      <c r="B291" s="56" t="s">
        <v>149</v>
      </c>
      <c r="C291" s="58">
        <v>50</v>
      </c>
      <c r="D291" s="41">
        <v>4.0999999999999996</v>
      </c>
      <c r="E291" s="39">
        <v>1.1200000000000001</v>
      </c>
      <c r="F291" s="39">
        <v>15.6</v>
      </c>
      <c r="G291" s="39">
        <v>86.3</v>
      </c>
      <c r="H291" s="4">
        <v>0.01</v>
      </c>
      <c r="I291" s="4">
        <v>25</v>
      </c>
      <c r="J291" s="4">
        <v>0</v>
      </c>
      <c r="K291" s="4">
        <v>0</v>
      </c>
      <c r="L291" s="4">
        <v>33.200000000000003</v>
      </c>
      <c r="M291" s="4">
        <v>23.7</v>
      </c>
      <c r="N291" s="4">
        <v>22.8</v>
      </c>
      <c r="O291" s="4">
        <v>0.76</v>
      </c>
    </row>
    <row r="292" spans="1:16" ht="12.95" customHeight="1">
      <c r="A292" s="4"/>
      <c r="B292" s="5" t="s">
        <v>13</v>
      </c>
      <c r="C292" s="14">
        <f>SUM(C286:C291)</f>
        <v>820</v>
      </c>
      <c r="D292" s="15">
        <f>D286+D287+D288+D289+D290+D291</f>
        <v>20.310000000000002</v>
      </c>
      <c r="E292" s="7">
        <f t="shared" ref="E292:O292" si="47">E286+E287+E288+E289+E290+E291</f>
        <v>24.41</v>
      </c>
      <c r="F292" s="7">
        <f t="shared" si="47"/>
        <v>139.14999999999998</v>
      </c>
      <c r="G292" s="7">
        <f t="shared" si="47"/>
        <v>844.69999999999993</v>
      </c>
      <c r="H292" s="7">
        <f t="shared" si="47"/>
        <v>60.064999999999998</v>
      </c>
      <c r="I292" s="7">
        <f t="shared" si="47"/>
        <v>136.12</v>
      </c>
      <c r="J292" s="7">
        <f t="shared" si="47"/>
        <v>38.809999999999995</v>
      </c>
      <c r="K292" s="7">
        <f t="shared" si="47"/>
        <v>189.68</v>
      </c>
      <c r="L292" s="7">
        <f t="shared" si="47"/>
        <v>57.760000000000005</v>
      </c>
      <c r="M292" s="7">
        <f t="shared" si="47"/>
        <v>397.10999999999996</v>
      </c>
      <c r="N292" s="7">
        <f t="shared" si="47"/>
        <v>190.39000000000001</v>
      </c>
      <c r="O292" s="7">
        <f t="shared" si="47"/>
        <v>2.25</v>
      </c>
    </row>
    <row r="293" spans="1:16" ht="12.95" customHeight="1">
      <c r="A293" s="4"/>
      <c r="B293" s="5" t="s">
        <v>132</v>
      </c>
      <c r="C293" s="14">
        <f>C284+C292</f>
        <v>1320</v>
      </c>
      <c r="D293" s="19">
        <f>D284+D292</f>
        <v>50.989999999999995</v>
      </c>
      <c r="E293" s="6">
        <f t="shared" ref="E293:O293" si="48">E284+E292</f>
        <v>41.03</v>
      </c>
      <c r="F293" s="6">
        <f t="shared" si="48"/>
        <v>210.70999999999998</v>
      </c>
      <c r="G293" s="6">
        <f t="shared" si="48"/>
        <v>1402</v>
      </c>
      <c r="H293" s="6">
        <f t="shared" si="48"/>
        <v>72.334999999999994</v>
      </c>
      <c r="I293" s="6">
        <f t="shared" si="48"/>
        <v>398.51</v>
      </c>
      <c r="J293" s="6">
        <f t="shared" si="48"/>
        <v>106.02000000000001</v>
      </c>
      <c r="K293" s="6">
        <f t="shared" si="48"/>
        <v>315.10000000000002</v>
      </c>
      <c r="L293" s="6">
        <f t="shared" si="48"/>
        <v>113.42000000000002</v>
      </c>
      <c r="M293" s="6">
        <f t="shared" si="48"/>
        <v>471.09999999999997</v>
      </c>
      <c r="N293" s="6">
        <f t="shared" si="48"/>
        <v>213.75</v>
      </c>
      <c r="O293" s="6">
        <f t="shared" si="48"/>
        <v>3.14</v>
      </c>
    </row>
    <row r="294" spans="1:16" ht="12.95" customHeight="1">
      <c r="A294" s="54"/>
      <c r="B294" s="66" t="s">
        <v>117</v>
      </c>
      <c r="C294" s="66"/>
      <c r="D294" s="66"/>
      <c r="E294" s="66"/>
      <c r="F294" s="66"/>
      <c r="G294" s="66"/>
      <c r="H294" s="66"/>
      <c r="I294" s="66"/>
      <c r="J294" s="66"/>
      <c r="K294" s="66"/>
      <c r="L294" s="66"/>
      <c r="M294" s="66"/>
      <c r="N294" s="66"/>
      <c r="O294" s="66"/>
      <c r="P294" s="11"/>
    </row>
    <row r="295" spans="1:16" ht="12.95" customHeight="1">
      <c r="A295" s="68" t="s">
        <v>0</v>
      </c>
      <c r="B295" s="68"/>
      <c r="C295" s="67" t="s">
        <v>171</v>
      </c>
      <c r="D295" s="67" t="s">
        <v>1</v>
      </c>
      <c r="E295" s="68" t="s">
        <v>2</v>
      </c>
      <c r="F295" s="68" t="s">
        <v>170</v>
      </c>
      <c r="G295" s="68" t="s">
        <v>3</v>
      </c>
      <c r="H295" s="68" t="s">
        <v>172</v>
      </c>
      <c r="I295" s="68" t="s">
        <v>4</v>
      </c>
      <c r="J295" s="68"/>
      <c r="K295" s="68"/>
      <c r="L295" s="68"/>
      <c r="M295" s="68" t="s">
        <v>5</v>
      </c>
      <c r="N295" s="68"/>
      <c r="O295" s="68"/>
    </row>
    <row r="296" spans="1:16" ht="12.95" customHeight="1">
      <c r="A296" s="68"/>
      <c r="B296" s="68"/>
      <c r="C296" s="67"/>
      <c r="D296" s="67"/>
      <c r="E296" s="68"/>
      <c r="F296" s="68"/>
      <c r="G296" s="68"/>
      <c r="H296" s="68"/>
      <c r="I296" s="47" t="s">
        <v>6</v>
      </c>
      <c r="J296" s="47" t="s">
        <v>7</v>
      </c>
      <c r="K296" s="47" t="s">
        <v>8</v>
      </c>
      <c r="L296" s="47" t="s">
        <v>9</v>
      </c>
      <c r="M296" s="47" t="s">
        <v>173</v>
      </c>
      <c r="N296" s="47" t="s">
        <v>174</v>
      </c>
      <c r="O296" s="47" t="s">
        <v>175</v>
      </c>
    </row>
    <row r="297" spans="1:16" ht="12.95" customHeight="1">
      <c r="A297" s="4"/>
      <c r="B297" s="40" t="s">
        <v>10</v>
      </c>
      <c r="C297" s="13"/>
      <c r="D297" s="13"/>
      <c r="E297" s="4"/>
      <c r="F297" s="4"/>
      <c r="G297" s="4"/>
      <c r="H297" s="4"/>
      <c r="I297" s="4"/>
      <c r="J297" s="4"/>
      <c r="K297" s="4"/>
      <c r="L297" s="4"/>
      <c r="M297" s="4"/>
      <c r="N297" s="4"/>
      <c r="O297" s="4"/>
    </row>
    <row r="298" spans="1:16" s="9" customFormat="1" ht="12.95" customHeight="1">
      <c r="A298" s="3" t="s">
        <v>88</v>
      </c>
      <c r="B298" s="56" t="s">
        <v>47</v>
      </c>
      <c r="C298" s="58">
        <v>185</v>
      </c>
      <c r="D298" s="27">
        <v>7</v>
      </c>
      <c r="E298" s="28">
        <v>5.6</v>
      </c>
      <c r="F298" s="28">
        <v>54.8</v>
      </c>
      <c r="G298" s="28">
        <v>206</v>
      </c>
      <c r="H298" s="28">
        <v>0.02</v>
      </c>
      <c r="I298" s="28">
        <v>0</v>
      </c>
      <c r="J298" s="28">
        <v>0</v>
      </c>
      <c r="K298" s="28">
        <v>1.35</v>
      </c>
      <c r="L298" s="28">
        <v>18.5</v>
      </c>
      <c r="M298" s="28">
        <v>78.5</v>
      </c>
      <c r="N298" s="28">
        <v>10.78</v>
      </c>
      <c r="O298" s="28">
        <v>1.3</v>
      </c>
    </row>
    <row r="299" spans="1:16" s="9" customFormat="1" ht="12.95" customHeight="1">
      <c r="A299" s="55" t="s">
        <v>65</v>
      </c>
      <c r="B299" s="56" t="s">
        <v>146</v>
      </c>
      <c r="C299" s="58">
        <v>42</v>
      </c>
      <c r="D299" s="60">
        <v>3.28</v>
      </c>
      <c r="E299" s="23">
        <v>0.9</v>
      </c>
      <c r="F299" s="23">
        <v>12.48</v>
      </c>
      <c r="G299" s="23">
        <v>69</v>
      </c>
      <c r="H299" s="23">
        <v>10</v>
      </c>
      <c r="I299" s="23">
        <v>16</v>
      </c>
      <c r="J299" s="23">
        <v>9</v>
      </c>
      <c r="K299" s="23">
        <v>0</v>
      </c>
      <c r="L299" s="23">
        <v>2.2000000000000002</v>
      </c>
      <c r="M299" s="23">
        <v>5</v>
      </c>
      <c r="N299" s="23">
        <v>0.2</v>
      </c>
      <c r="O299" s="23">
        <v>0.03</v>
      </c>
    </row>
    <row r="300" spans="1:16" ht="12.95" customHeight="1">
      <c r="A300" s="55" t="s">
        <v>70</v>
      </c>
      <c r="B300" s="56" t="s">
        <v>165</v>
      </c>
      <c r="C300" s="58">
        <v>200</v>
      </c>
      <c r="D300" s="26">
        <v>1.5</v>
      </c>
      <c r="E300" s="23">
        <v>0</v>
      </c>
      <c r="F300" s="23">
        <v>28.6</v>
      </c>
      <c r="G300" s="23">
        <v>120</v>
      </c>
      <c r="H300" s="23">
        <v>1.3</v>
      </c>
      <c r="I300" s="23">
        <v>125.42</v>
      </c>
      <c r="J300" s="23">
        <v>31</v>
      </c>
      <c r="K300" s="23">
        <v>0</v>
      </c>
      <c r="L300" s="23">
        <v>1.01</v>
      </c>
      <c r="M300" s="23">
        <v>0</v>
      </c>
      <c r="N300" s="23">
        <v>0</v>
      </c>
      <c r="O300" s="23">
        <v>0.04</v>
      </c>
    </row>
    <row r="301" spans="1:16" ht="12.95" customHeight="1">
      <c r="A301" s="4"/>
      <c r="B301" s="56" t="s">
        <v>153</v>
      </c>
      <c r="C301" s="58">
        <v>100</v>
      </c>
      <c r="D301" s="60">
        <v>9.8000000000000007</v>
      </c>
      <c r="E301" s="23">
        <v>9.1999999999999993</v>
      </c>
      <c r="F301" s="23">
        <v>14.7</v>
      </c>
      <c r="G301" s="23">
        <v>92</v>
      </c>
      <c r="H301" s="23">
        <v>0</v>
      </c>
      <c r="I301" s="23">
        <v>10</v>
      </c>
      <c r="J301" s="23">
        <v>7</v>
      </c>
      <c r="K301" s="23">
        <v>32</v>
      </c>
      <c r="L301" s="23">
        <v>0.55000000000000004</v>
      </c>
      <c r="M301" s="23">
        <v>0</v>
      </c>
      <c r="N301" s="23">
        <v>0.6</v>
      </c>
      <c r="O301" s="23">
        <v>0.06</v>
      </c>
    </row>
    <row r="302" spans="1:16" ht="12.95" customHeight="1">
      <c r="A302" s="4"/>
      <c r="B302" s="5" t="s">
        <v>13</v>
      </c>
      <c r="C302" s="14">
        <f>SUM(C298:C301)</f>
        <v>527</v>
      </c>
      <c r="D302" s="15">
        <f>SUM(D298:D301)</f>
        <v>21.58</v>
      </c>
      <c r="E302" s="7">
        <f>SUM(E298:E301)</f>
        <v>15.7</v>
      </c>
      <c r="F302" s="7">
        <f>SUM(F298:F301)</f>
        <v>110.58</v>
      </c>
      <c r="G302" s="7">
        <f>SUM(G298:G301)</f>
        <v>487</v>
      </c>
      <c r="H302" s="35">
        <f t="shared" ref="H302:O302" si="49">H298+H299+H300+H301</f>
        <v>11.32</v>
      </c>
      <c r="I302" s="35">
        <f t="shared" si="49"/>
        <v>151.42000000000002</v>
      </c>
      <c r="J302" s="35">
        <f t="shared" si="49"/>
        <v>47</v>
      </c>
      <c r="K302" s="35">
        <f t="shared" si="49"/>
        <v>33.35</v>
      </c>
      <c r="L302" s="35">
        <f t="shared" si="49"/>
        <v>22.26</v>
      </c>
      <c r="M302" s="35">
        <f t="shared" si="49"/>
        <v>83.5</v>
      </c>
      <c r="N302" s="35">
        <f t="shared" si="49"/>
        <v>11.579999999999998</v>
      </c>
      <c r="O302" s="35">
        <f t="shared" si="49"/>
        <v>1.4300000000000002</v>
      </c>
    </row>
    <row r="303" spans="1:16" ht="12.95" customHeight="1">
      <c r="A303" s="4"/>
      <c r="B303" s="40" t="s">
        <v>14</v>
      </c>
      <c r="C303" s="18"/>
      <c r="D303" s="13"/>
      <c r="E303" s="4"/>
      <c r="F303" s="4"/>
      <c r="G303" s="4"/>
      <c r="H303" s="4"/>
      <c r="I303" s="4"/>
      <c r="J303" s="4"/>
      <c r="K303" s="4"/>
      <c r="L303" s="4"/>
      <c r="M303" s="4"/>
      <c r="N303" s="4"/>
      <c r="O303" s="4"/>
    </row>
    <row r="304" spans="1:16" ht="12.95" customHeight="1">
      <c r="A304" s="3"/>
      <c r="B304" s="56" t="s">
        <v>42</v>
      </c>
      <c r="C304" s="58">
        <v>40</v>
      </c>
      <c r="D304" s="26">
        <v>0.24</v>
      </c>
      <c r="E304" s="23">
        <v>0</v>
      </c>
      <c r="F304" s="23">
        <v>1.1599999999999999</v>
      </c>
      <c r="G304" s="23">
        <v>5.6</v>
      </c>
      <c r="H304" s="23">
        <v>10.6</v>
      </c>
      <c r="I304" s="23">
        <v>20.5</v>
      </c>
      <c r="J304" s="23">
        <v>7.5</v>
      </c>
      <c r="K304" s="23">
        <v>0.3</v>
      </c>
      <c r="L304" s="23">
        <v>0.35</v>
      </c>
      <c r="M304" s="23">
        <v>91</v>
      </c>
      <c r="N304" s="23">
        <v>0.8</v>
      </c>
      <c r="O304" s="23">
        <v>0.2</v>
      </c>
    </row>
    <row r="305" spans="1:15" ht="12.95" customHeight="1">
      <c r="A305" s="55" t="s">
        <v>212</v>
      </c>
      <c r="B305" s="56" t="s">
        <v>213</v>
      </c>
      <c r="C305" s="58">
        <v>270</v>
      </c>
      <c r="D305" s="26">
        <v>6.2</v>
      </c>
      <c r="E305" s="23">
        <v>4.0999999999999996</v>
      </c>
      <c r="F305" s="23">
        <v>25.5</v>
      </c>
      <c r="G305" s="23">
        <v>169</v>
      </c>
      <c r="H305" s="23">
        <v>17.239999999999998</v>
      </c>
      <c r="I305" s="23">
        <v>48.69</v>
      </c>
      <c r="J305" s="23">
        <v>31.18</v>
      </c>
      <c r="K305" s="23">
        <v>47.02</v>
      </c>
      <c r="L305" s="23">
        <v>1.54</v>
      </c>
      <c r="M305" s="23">
        <v>96.25</v>
      </c>
      <c r="N305" s="23">
        <v>0.25</v>
      </c>
      <c r="O305" s="23">
        <v>0.08</v>
      </c>
    </row>
    <row r="306" spans="1:15" ht="12.95" customHeight="1">
      <c r="A306" s="55" t="s">
        <v>85</v>
      </c>
      <c r="B306" s="56" t="s">
        <v>181</v>
      </c>
      <c r="C306" s="58">
        <v>60</v>
      </c>
      <c r="D306" s="13">
        <v>9.7200000000000006</v>
      </c>
      <c r="E306" s="4">
        <v>6.84</v>
      </c>
      <c r="F306" s="4">
        <v>8.2799999999999994</v>
      </c>
      <c r="G306" s="4">
        <v>134</v>
      </c>
      <c r="H306" s="39">
        <v>1.46</v>
      </c>
      <c r="I306" s="39">
        <v>11.25</v>
      </c>
      <c r="J306" s="39">
        <v>12.77</v>
      </c>
      <c r="K306" s="39">
        <v>134.36000000000001</v>
      </c>
      <c r="L306" s="39">
        <v>1.43</v>
      </c>
      <c r="M306" s="39">
        <v>7.2</v>
      </c>
      <c r="N306" s="39">
        <v>1.68</v>
      </c>
      <c r="O306" s="39">
        <v>0.04</v>
      </c>
    </row>
    <row r="307" spans="1:15" ht="12.95" customHeight="1">
      <c r="A307" s="42" t="s">
        <v>193</v>
      </c>
      <c r="B307" s="56" t="s">
        <v>38</v>
      </c>
      <c r="C307" s="58">
        <v>180</v>
      </c>
      <c r="D307" s="26">
        <v>3.15</v>
      </c>
      <c r="E307" s="23">
        <v>6.45</v>
      </c>
      <c r="F307" s="23">
        <v>22.05</v>
      </c>
      <c r="G307" s="23">
        <v>157</v>
      </c>
      <c r="H307" s="23">
        <v>0.16</v>
      </c>
      <c r="I307" s="23">
        <v>22.27</v>
      </c>
      <c r="J307" s="23">
        <v>11.99</v>
      </c>
      <c r="K307" s="23">
        <v>79.7</v>
      </c>
      <c r="L307" s="23">
        <v>1.18</v>
      </c>
      <c r="M307" s="23">
        <v>4.37</v>
      </c>
      <c r="N307" s="23">
        <v>1.7</v>
      </c>
      <c r="O307" s="23">
        <v>0.05</v>
      </c>
    </row>
    <row r="308" spans="1:15" ht="12.95" customHeight="1">
      <c r="A308" s="40" t="s">
        <v>15</v>
      </c>
      <c r="B308" s="56" t="s">
        <v>135</v>
      </c>
      <c r="C308" s="58">
        <v>200</v>
      </c>
      <c r="D308" s="26">
        <v>0.2</v>
      </c>
      <c r="E308" s="23">
        <v>0.2</v>
      </c>
      <c r="F308" s="23">
        <v>36.299999999999997</v>
      </c>
      <c r="G308" s="23">
        <v>148</v>
      </c>
      <c r="H308" s="23">
        <v>0</v>
      </c>
      <c r="I308" s="23">
        <v>13.68</v>
      </c>
      <c r="J308" s="23">
        <v>129.4</v>
      </c>
      <c r="K308" s="23">
        <v>194.17</v>
      </c>
      <c r="L308" s="23">
        <v>4.4000000000000004</v>
      </c>
      <c r="M308" s="23">
        <v>22.9</v>
      </c>
      <c r="N308" s="23">
        <v>0.03</v>
      </c>
      <c r="O308" s="23">
        <v>0.25</v>
      </c>
    </row>
    <row r="309" spans="1:15" ht="12.95" customHeight="1">
      <c r="A309" s="55" t="s">
        <v>65</v>
      </c>
      <c r="B309" s="56" t="s">
        <v>149</v>
      </c>
      <c r="C309" s="58">
        <v>50</v>
      </c>
      <c r="D309" s="41">
        <v>5.7</v>
      </c>
      <c r="E309" s="39">
        <v>1.55</v>
      </c>
      <c r="F309" s="39">
        <v>21.57</v>
      </c>
      <c r="G309" s="39">
        <v>121</v>
      </c>
      <c r="H309" s="39">
        <v>0</v>
      </c>
      <c r="I309" s="39">
        <v>9</v>
      </c>
      <c r="J309" s="39">
        <v>6.3</v>
      </c>
      <c r="K309" s="39">
        <v>28.8</v>
      </c>
      <c r="L309" s="39">
        <v>0.5</v>
      </c>
      <c r="M309" s="39">
        <v>0</v>
      </c>
      <c r="N309" s="39">
        <v>0.5</v>
      </c>
      <c r="O309" s="39">
        <v>0.05</v>
      </c>
    </row>
    <row r="310" spans="1:15" ht="12.95" customHeight="1">
      <c r="A310" s="4"/>
      <c r="B310" s="5" t="s">
        <v>13</v>
      </c>
      <c r="C310" s="14">
        <f>SUM(C304:C309)</f>
        <v>800</v>
      </c>
      <c r="D310" s="15">
        <f>D304+D305+D306+D307+D308+D309</f>
        <v>25.209999999999997</v>
      </c>
      <c r="E310" s="7">
        <f t="shared" ref="E310" si="50">E304+E305+E306+E307+E308+E309</f>
        <v>19.14</v>
      </c>
      <c r="F310" s="7">
        <f t="shared" ref="F310" si="51">F304+F305+F306+F307+F308+F309</f>
        <v>114.85999999999999</v>
      </c>
      <c r="G310" s="7">
        <f t="shared" ref="G310" si="52">G304+G305+G306+G307+G308+G309</f>
        <v>734.6</v>
      </c>
      <c r="H310" s="7">
        <f t="shared" ref="H310" si="53">H304+H305+H306+H307+H308+H309</f>
        <v>29.459999999999997</v>
      </c>
      <c r="I310" s="7">
        <f t="shared" ref="I310" si="54">I304+I305+I306+I307+I308+I309</f>
        <v>125.38999999999999</v>
      </c>
      <c r="J310" s="7">
        <f t="shared" ref="J310" si="55">J304+J305+J306+J307+J308+J309</f>
        <v>199.14000000000001</v>
      </c>
      <c r="K310" s="7">
        <f t="shared" ref="K310" si="56">K304+K305+K306+K307+K308+K309</f>
        <v>484.34999999999997</v>
      </c>
      <c r="L310" s="7">
        <f t="shared" ref="L310" si="57">L304+L305+L306+L307+L308+L309</f>
        <v>9.4</v>
      </c>
      <c r="M310" s="7">
        <f t="shared" ref="M310" si="58">M304+M305+M306+M307+M308+M309</f>
        <v>221.72</v>
      </c>
      <c r="N310" s="7">
        <f t="shared" ref="N310" si="59">N304+N305+N306+N307+N308+N309</f>
        <v>4.96</v>
      </c>
      <c r="O310" s="7">
        <f t="shared" ref="O310" si="60">O304+O305+O306+O307+O308+O309</f>
        <v>0.67</v>
      </c>
    </row>
    <row r="311" spans="1:15" ht="12.95" customHeight="1">
      <c r="A311" s="4"/>
      <c r="B311" s="5" t="s">
        <v>132</v>
      </c>
      <c r="C311" s="14">
        <f>C302+C310</f>
        <v>1327</v>
      </c>
      <c r="D311" s="15">
        <f>D302+D310</f>
        <v>46.789999999999992</v>
      </c>
      <c r="E311" s="7">
        <f t="shared" ref="E311:O311" si="61">E302+E310</f>
        <v>34.840000000000003</v>
      </c>
      <c r="F311" s="7">
        <f t="shared" si="61"/>
        <v>225.44</v>
      </c>
      <c r="G311" s="7">
        <f t="shared" si="61"/>
        <v>1221.5999999999999</v>
      </c>
      <c r="H311" s="7">
        <f t="shared" si="61"/>
        <v>40.78</v>
      </c>
      <c r="I311" s="7">
        <f t="shared" si="61"/>
        <v>276.81</v>
      </c>
      <c r="J311" s="7">
        <f t="shared" si="61"/>
        <v>246.14000000000001</v>
      </c>
      <c r="K311" s="7">
        <f t="shared" si="61"/>
        <v>517.69999999999993</v>
      </c>
      <c r="L311" s="7">
        <f t="shared" si="61"/>
        <v>31.660000000000004</v>
      </c>
      <c r="M311" s="7">
        <f t="shared" si="61"/>
        <v>305.22000000000003</v>
      </c>
      <c r="N311" s="7">
        <f t="shared" si="61"/>
        <v>16.54</v>
      </c>
      <c r="O311" s="7">
        <f t="shared" si="61"/>
        <v>2.1</v>
      </c>
    </row>
    <row r="312" spans="1:15" ht="12.95" customHeight="1">
      <c r="A312" s="54"/>
      <c r="B312" s="66" t="s">
        <v>118</v>
      </c>
      <c r="C312" s="66"/>
      <c r="D312" s="66"/>
      <c r="E312" s="66"/>
      <c r="F312" s="66"/>
      <c r="G312" s="66"/>
      <c r="H312" s="66"/>
      <c r="I312" s="66"/>
      <c r="J312" s="66"/>
      <c r="K312" s="66"/>
      <c r="L312" s="66"/>
      <c r="M312" s="66"/>
      <c r="N312" s="66"/>
      <c r="O312" s="66"/>
    </row>
    <row r="313" spans="1:15" ht="12.95" customHeight="1">
      <c r="A313" s="68" t="s">
        <v>0</v>
      </c>
      <c r="B313" s="68"/>
      <c r="C313" s="67" t="s">
        <v>171</v>
      </c>
      <c r="D313" s="67" t="s">
        <v>1</v>
      </c>
      <c r="E313" s="68" t="s">
        <v>2</v>
      </c>
      <c r="F313" s="68" t="s">
        <v>170</v>
      </c>
      <c r="G313" s="68" t="s">
        <v>3</v>
      </c>
      <c r="H313" s="68" t="s">
        <v>172</v>
      </c>
      <c r="I313" s="68" t="s">
        <v>4</v>
      </c>
      <c r="J313" s="68"/>
      <c r="K313" s="68"/>
      <c r="L313" s="68"/>
      <c r="M313" s="68" t="s">
        <v>5</v>
      </c>
      <c r="N313" s="68"/>
      <c r="O313" s="68"/>
    </row>
    <row r="314" spans="1:15" ht="12.95" customHeight="1">
      <c r="A314" s="68"/>
      <c r="B314" s="68"/>
      <c r="C314" s="67"/>
      <c r="D314" s="67"/>
      <c r="E314" s="68"/>
      <c r="F314" s="68"/>
      <c r="G314" s="68"/>
      <c r="H314" s="68"/>
      <c r="I314" s="47" t="s">
        <v>6</v>
      </c>
      <c r="J314" s="47" t="s">
        <v>7</v>
      </c>
      <c r="K314" s="47" t="s">
        <v>8</v>
      </c>
      <c r="L314" s="47" t="s">
        <v>9</v>
      </c>
      <c r="M314" s="47" t="s">
        <v>173</v>
      </c>
      <c r="N314" s="47" t="s">
        <v>174</v>
      </c>
      <c r="O314" s="47" t="s">
        <v>175</v>
      </c>
    </row>
    <row r="315" spans="1:15" ht="12.95" customHeight="1">
      <c r="A315" s="4"/>
      <c r="B315" s="40" t="s">
        <v>10</v>
      </c>
      <c r="C315" s="13"/>
      <c r="D315" s="13"/>
      <c r="E315" s="4"/>
      <c r="F315" s="4"/>
      <c r="G315" s="4"/>
      <c r="H315" s="4"/>
      <c r="I315" s="4"/>
      <c r="J315" s="4"/>
      <c r="K315" s="4"/>
      <c r="L315" s="4"/>
      <c r="M315" s="4"/>
      <c r="N315" s="4"/>
      <c r="O315" s="4"/>
    </row>
    <row r="316" spans="1:15" s="9" customFormat="1" ht="12.95" customHeight="1">
      <c r="A316" s="3" t="s">
        <v>214</v>
      </c>
      <c r="B316" s="56" t="s">
        <v>182</v>
      </c>
      <c r="C316" s="58">
        <v>185</v>
      </c>
      <c r="D316" s="27">
        <v>6.83</v>
      </c>
      <c r="E316" s="28">
        <v>1.79</v>
      </c>
      <c r="F316" s="28">
        <v>34.700000000000003</v>
      </c>
      <c r="G316" s="28">
        <v>232</v>
      </c>
      <c r="H316" s="28">
        <v>0.23</v>
      </c>
      <c r="I316" s="28">
        <v>10.45</v>
      </c>
      <c r="J316" s="28">
        <v>0</v>
      </c>
      <c r="K316" s="28">
        <v>2.88</v>
      </c>
      <c r="L316" s="28">
        <v>91.77</v>
      </c>
      <c r="M316" s="28">
        <v>178.2</v>
      </c>
      <c r="N316" s="28">
        <v>85.21</v>
      </c>
      <c r="O316" s="28">
        <v>4.01</v>
      </c>
    </row>
    <row r="317" spans="1:15" s="9" customFormat="1" ht="12.95" customHeight="1">
      <c r="A317" s="55" t="s">
        <v>70</v>
      </c>
      <c r="B317" s="56" t="s">
        <v>183</v>
      </c>
      <c r="C317" s="58">
        <v>200</v>
      </c>
      <c r="D317" s="26">
        <v>2.9</v>
      </c>
      <c r="E317" s="23">
        <v>2.8</v>
      </c>
      <c r="F317" s="23">
        <v>14.9</v>
      </c>
      <c r="G317" s="23">
        <v>94</v>
      </c>
      <c r="H317" s="23">
        <v>1.3</v>
      </c>
      <c r="I317" s="23">
        <v>125.42</v>
      </c>
      <c r="J317" s="23">
        <v>31</v>
      </c>
      <c r="K317" s="23">
        <v>0</v>
      </c>
      <c r="L317" s="23">
        <v>1.01</v>
      </c>
      <c r="M317" s="23">
        <v>0</v>
      </c>
      <c r="N317" s="23">
        <v>0</v>
      </c>
      <c r="O317" s="23">
        <v>0.04</v>
      </c>
    </row>
    <row r="318" spans="1:15" s="9" customFormat="1" ht="12.95" customHeight="1">
      <c r="A318" s="55" t="s">
        <v>65</v>
      </c>
      <c r="B318" s="56" t="s">
        <v>146</v>
      </c>
      <c r="C318" s="58">
        <v>40</v>
      </c>
      <c r="D318" s="60">
        <v>3.28</v>
      </c>
      <c r="E318" s="23">
        <v>0.9</v>
      </c>
      <c r="F318" s="23">
        <v>12.48</v>
      </c>
      <c r="G318" s="23">
        <v>69</v>
      </c>
      <c r="H318" s="23">
        <v>10</v>
      </c>
      <c r="I318" s="23">
        <v>16</v>
      </c>
      <c r="J318" s="23">
        <v>9</v>
      </c>
      <c r="K318" s="23">
        <v>0</v>
      </c>
      <c r="L318" s="23">
        <v>2.2000000000000002</v>
      </c>
      <c r="M318" s="23">
        <v>5</v>
      </c>
      <c r="N318" s="23">
        <v>0.2</v>
      </c>
      <c r="O318" s="23">
        <v>0.03</v>
      </c>
    </row>
    <row r="319" spans="1:15" ht="12.95" customHeight="1">
      <c r="A319" s="42" t="s">
        <v>80</v>
      </c>
      <c r="B319" s="56" t="s">
        <v>29</v>
      </c>
      <c r="C319" s="58">
        <v>10</v>
      </c>
      <c r="D319" s="60">
        <v>2.4500000000000002</v>
      </c>
      <c r="E319" s="23">
        <v>2.5499999999999998</v>
      </c>
      <c r="F319" s="23">
        <v>32.799999999999997</v>
      </c>
      <c r="G319" s="23">
        <v>40.799999999999997</v>
      </c>
      <c r="H319" s="23">
        <v>0.08</v>
      </c>
      <c r="I319" s="23">
        <v>51.37</v>
      </c>
      <c r="J319" s="23">
        <v>5.62</v>
      </c>
      <c r="K319" s="23">
        <v>67.5</v>
      </c>
      <c r="L319" s="23">
        <v>0.04</v>
      </c>
      <c r="M319" s="23">
        <v>24.75</v>
      </c>
      <c r="N319" s="23">
        <v>0.08</v>
      </c>
      <c r="O319" s="23">
        <v>0.01</v>
      </c>
    </row>
    <row r="320" spans="1:15" ht="12.95" customHeight="1">
      <c r="A320" s="1" t="s">
        <v>11</v>
      </c>
      <c r="B320" s="56" t="s">
        <v>153</v>
      </c>
      <c r="C320" s="58">
        <v>100</v>
      </c>
      <c r="D320" s="60">
        <v>9.8000000000000007</v>
      </c>
      <c r="E320" s="23">
        <v>9.1999999999999993</v>
      </c>
      <c r="F320" s="23">
        <v>14.7</v>
      </c>
      <c r="G320" s="23">
        <v>92</v>
      </c>
      <c r="H320" s="23">
        <v>0</v>
      </c>
      <c r="I320" s="23">
        <v>10</v>
      </c>
      <c r="J320" s="23">
        <v>7</v>
      </c>
      <c r="K320" s="23">
        <v>32</v>
      </c>
      <c r="L320" s="23">
        <v>0.55000000000000004</v>
      </c>
      <c r="M320" s="23">
        <v>0</v>
      </c>
      <c r="N320" s="23">
        <v>0.6</v>
      </c>
      <c r="O320" s="23">
        <v>0.06</v>
      </c>
    </row>
    <row r="321" spans="1:15" ht="12.95" customHeight="1">
      <c r="A321" s="4"/>
      <c r="B321" s="5" t="s">
        <v>13</v>
      </c>
      <c r="C321" s="14">
        <f>SUM(C316:C320)</f>
        <v>535</v>
      </c>
      <c r="D321" s="29">
        <f>SUM(D316:D320)</f>
        <v>25.26</v>
      </c>
      <c r="E321" s="29">
        <f t="shared" ref="E321:O321" si="62">SUM(E316:E320)</f>
        <v>17.239999999999998</v>
      </c>
      <c r="F321" s="29">
        <f t="shared" si="62"/>
        <v>109.58</v>
      </c>
      <c r="G321" s="29">
        <f t="shared" si="62"/>
        <v>527.79999999999995</v>
      </c>
      <c r="H321" s="29">
        <f t="shared" si="62"/>
        <v>11.61</v>
      </c>
      <c r="I321" s="29">
        <f t="shared" si="62"/>
        <v>213.24</v>
      </c>
      <c r="J321" s="29">
        <f t="shared" si="62"/>
        <v>52.62</v>
      </c>
      <c r="K321" s="29">
        <f t="shared" si="62"/>
        <v>102.38</v>
      </c>
      <c r="L321" s="29">
        <f t="shared" si="62"/>
        <v>95.570000000000007</v>
      </c>
      <c r="M321" s="29">
        <f t="shared" si="62"/>
        <v>207.95</v>
      </c>
      <c r="N321" s="29">
        <f t="shared" si="62"/>
        <v>86.089999999999989</v>
      </c>
      <c r="O321" s="29">
        <f t="shared" si="62"/>
        <v>4.1499999999999995</v>
      </c>
    </row>
    <row r="322" spans="1:15" ht="12.95" customHeight="1">
      <c r="A322" s="4"/>
      <c r="B322" s="40" t="s">
        <v>14</v>
      </c>
      <c r="C322" s="18"/>
      <c r="D322" s="13"/>
      <c r="E322" s="4"/>
      <c r="F322" s="4"/>
      <c r="G322" s="4"/>
      <c r="H322" s="4"/>
      <c r="I322" s="4"/>
      <c r="J322" s="4"/>
      <c r="K322" s="4"/>
      <c r="L322" s="4"/>
      <c r="M322" s="4"/>
      <c r="N322" s="4"/>
      <c r="O322" s="4"/>
    </row>
    <row r="323" spans="1:15" ht="12.95" customHeight="1">
      <c r="A323" s="3"/>
      <c r="B323" s="56" t="s">
        <v>124</v>
      </c>
      <c r="C323" s="58">
        <v>40</v>
      </c>
      <c r="D323" s="26">
        <v>0.66</v>
      </c>
      <c r="E323" s="23">
        <v>2.4700000000000002</v>
      </c>
      <c r="F323" s="23">
        <v>2.09</v>
      </c>
      <c r="G323" s="23">
        <v>36</v>
      </c>
      <c r="H323" s="23">
        <v>31.11</v>
      </c>
      <c r="I323" s="23">
        <v>39.549999999999997</v>
      </c>
      <c r="J323" s="23">
        <v>15.63</v>
      </c>
      <c r="K323" s="23">
        <v>0</v>
      </c>
      <c r="L323" s="23">
        <v>0.53</v>
      </c>
      <c r="M323" s="23">
        <v>0</v>
      </c>
      <c r="N323" s="23">
        <v>0</v>
      </c>
      <c r="O323" s="23">
        <v>0.03</v>
      </c>
    </row>
    <row r="324" spans="1:15" ht="12.95" customHeight="1">
      <c r="A324" s="57" t="s">
        <v>215</v>
      </c>
      <c r="B324" s="56" t="s">
        <v>50</v>
      </c>
      <c r="C324" s="58">
        <v>250</v>
      </c>
      <c r="D324" s="26">
        <v>2.6</v>
      </c>
      <c r="E324" s="23">
        <v>2.4</v>
      </c>
      <c r="F324" s="23">
        <v>19</v>
      </c>
      <c r="G324" s="23">
        <v>216.74</v>
      </c>
      <c r="H324" s="23">
        <v>11.65</v>
      </c>
      <c r="I324" s="23">
        <v>48.27</v>
      </c>
      <c r="J324" s="23">
        <v>44.09</v>
      </c>
      <c r="K324" s="23">
        <v>1.86</v>
      </c>
      <c r="L324" s="23">
        <v>2.39</v>
      </c>
      <c r="M324" s="23">
        <v>5.33</v>
      </c>
      <c r="N324" s="23">
        <v>0</v>
      </c>
      <c r="O324" s="23">
        <v>0.27</v>
      </c>
    </row>
    <row r="325" spans="1:15" ht="12.95" customHeight="1">
      <c r="A325" s="55" t="s">
        <v>222</v>
      </c>
      <c r="B325" s="56" t="s">
        <v>221</v>
      </c>
      <c r="C325" s="58">
        <v>200</v>
      </c>
      <c r="D325" s="26">
        <v>5.0999999999999996</v>
      </c>
      <c r="E325" s="23">
        <v>0.45</v>
      </c>
      <c r="F325" s="23">
        <v>35.700000000000003</v>
      </c>
      <c r="G325" s="23">
        <v>172</v>
      </c>
      <c r="H325" s="23">
        <v>26.77</v>
      </c>
      <c r="I325" s="23">
        <v>44.72</v>
      </c>
      <c r="J325" s="23">
        <v>3.43</v>
      </c>
      <c r="K325" s="23">
        <v>107.7</v>
      </c>
      <c r="L325" s="23">
        <v>1.17</v>
      </c>
      <c r="M325" s="23">
        <v>124.71</v>
      </c>
      <c r="N325" s="23">
        <v>0.23</v>
      </c>
      <c r="O325" s="23">
        <v>0.11</v>
      </c>
    </row>
    <row r="326" spans="1:15" ht="12.95" customHeight="1">
      <c r="A326" s="57" t="s">
        <v>64</v>
      </c>
      <c r="B326" s="56" t="s">
        <v>137</v>
      </c>
      <c r="C326" s="58">
        <v>200</v>
      </c>
      <c r="D326" s="26">
        <v>0</v>
      </c>
      <c r="E326" s="23">
        <v>0</v>
      </c>
      <c r="F326" s="23">
        <v>22</v>
      </c>
      <c r="G326" s="23">
        <v>111</v>
      </c>
      <c r="H326" s="23">
        <v>0</v>
      </c>
      <c r="I326" s="23">
        <v>9</v>
      </c>
      <c r="J326" s="23">
        <v>6.3</v>
      </c>
      <c r="K326" s="23">
        <v>28.8</v>
      </c>
      <c r="L326" s="23">
        <v>0.5</v>
      </c>
      <c r="M326" s="23">
        <v>0</v>
      </c>
      <c r="N326" s="23">
        <v>0.5</v>
      </c>
      <c r="O326" s="23">
        <v>0.05</v>
      </c>
    </row>
    <row r="327" spans="1:15" ht="12.95" customHeight="1">
      <c r="A327" s="55" t="s">
        <v>65</v>
      </c>
      <c r="B327" s="56" t="s">
        <v>28</v>
      </c>
      <c r="C327" s="58">
        <v>50</v>
      </c>
      <c r="D327" s="41">
        <v>4.0999999999999996</v>
      </c>
      <c r="E327" s="39">
        <v>1.1200000000000001</v>
      </c>
      <c r="F327" s="39">
        <v>15.6</v>
      </c>
      <c r="G327" s="39">
        <v>86.3</v>
      </c>
      <c r="H327" s="4">
        <v>0.01</v>
      </c>
      <c r="I327" s="4">
        <v>25</v>
      </c>
      <c r="J327" s="4">
        <v>0</v>
      </c>
      <c r="K327" s="4">
        <v>0</v>
      </c>
      <c r="L327" s="4">
        <v>33.200000000000003</v>
      </c>
      <c r="M327" s="4">
        <v>23.7</v>
      </c>
      <c r="N327" s="4">
        <v>22.8</v>
      </c>
      <c r="O327" s="4">
        <v>0.76</v>
      </c>
    </row>
    <row r="328" spans="1:15" ht="12.95" customHeight="1">
      <c r="A328" s="4"/>
      <c r="B328" s="5" t="s">
        <v>13</v>
      </c>
      <c r="C328" s="14">
        <f>SUM(C323:C327)</f>
        <v>740</v>
      </c>
      <c r="D328" s="29">
        <f>SUM(D323:D327)</f>
        <v>12.459999999999999</v>
      </c>
      <c r="E328" s="29">
        <f t="shared" ref="E328:O328" si="63">SUM(E323:E327)</f>
        <v>6.44</v>
      </c>
      <c r="F328" s="29">
        <f t="shared" si="63"/>
        <v>94.39</v>
      </c>
      <c r="G328" s="29">
        <f t="shared" si="63"/>
        <v>622.04</v>
      </c>
      <c r="H328" s="29">
        <f t="shared" si="63"/>
        <v>69.540000000000006</v>
      </c>
      <c r="I328" s="29">
        <f t="shared" si="63"/>
        <v>166.54</v>
      </c>
      <c r="J328" s="29">
        <f t="shared" si="63"/>
        <v>69.45</v>
      </c>
      <c r="K328" s="29">
        <f t="shared" si="63"/>
        <v>138.36000000000001</v>
      </c>
      <c r="L328" s="29">
        <f t="shared" si="63"/>
        <v>37.790000000000006</v>
      </c>
      <c r="M328" s="29">
        <f t="shared" si="63"/>
        <v>153.73999999999998</v>
      </c>
      <c r="N328" s="29">
        <f t="shared" si="63"/>
        <v>23.53</v>
      </c>
      <c r="O328" s="29">
        <f t="shared" si="63"/>
        <v>1.22</v>
      </c>
    </row>
    <row r="329" spans="1:15" ht="12.95" customHeight="1">
      <c r="A329" s="4"/>
      <c r="B329" s="5" t="s">
        <v>132</v>
      </c>
      <c r="C329" s="14">
        <f>C321+C328</f>
        <v>1275</v>
      </c>
      <c r="D329" s="15">
        <f>D321+D328</f>
        <v>37.72</v>
      </c>
      <c r="E329" s="7">
        <f>E321+E328</f>
        <v>23.68</v>
      </c>
      <c r="F329" s="7">
        <f>F321+F328</f>
        <v>203.97</v>
      </c>
      <c r="G329" s="7">
        <f>G321+G328</f>
        <v>1149.8399999999999</v>
      </c>
      <c r="H329" s="7">
        <f>H321+H328</f>
        <v>81.150000000000006</v>
      </c>
      <c r="I329" s="7">
        <f>I321+I328</f>
        <v>379.78</v>
      </c>
      <c r="J329" s="7">
        <f>J321+J328</f>
        <v>122.07</v>
      </c>
      <c r="K329" s="7">
        <f>K321+K328</f>
        <v>240.74</v>
      </c>
      <c r="L329" s="7">
        <f>L321+L328</f>
        <v>133.36000000000001</v>
      </c>
      <c r="M329" s="7">
        <f>M321+M328</f>
        <v>361.68999999999994</v>
      </c>
      <c r="N329" s="7">
        <f>N321+N328</f>
        <v>109.61999999999999</v>
      </c>
      <c r="O329" s="7">
        <f>O321+O328</f>
        <v>5.3699999999999992</v>
      </c>
    </row>
    <row r="330" spans="1:15" ht="12.95" customHeight="1">
      <c r="A330" s="54"/>
      <c r="B330" s="65" t="s">
        <v>119</v>
      </c>
      <c r="C330" s="65"/>
      <c r="D330" s="65"/>
      <c r="E330" s="65"/>
      <c r="F330" s="65"/>
      <c r="G330" s="65"/>
      <c r="H330" s="65"/>
      <c r="I330" s="65"/>
      <c r="J330" s="65"/>
      <c r="K330" s="65"/>
      <c r="L330" s="65"/>
      <c r="M330" s="65"/>
      <c r="N330" s="65"/>
      <c r="O330" s="65"/>
    </row>
    <row r="331" spans="1:15" ht="12.95" customHeight="1">
      <c r="A331" s="68" t="s">
        <v>0</v>
      </c>
      <c r="B331" s="68"/>
      <c r="C331" s="67" t="s">
        <v>171</v>
      </c>
      <c r="D331" s="67" t="s">
        <v>1</v>
      </c>
      <c r="E331" s="68" t="s">
        <v>2</v>
      </c>
      <c r="F331" s="68" t="s">
        <v>170</v>
      </c>
      <c r="G331" s="68" t="s">
        <v>3</v>
      </c>
      <c r="H331" s="68" t="s">
        <v>172</v>
      </c>
      <c r="I331" s="68" t="s">
        <v>4</v>
      </c>
      <c r="J331" s="68"/>
      <c r="K331" s="68"/>
      <c r="L331" s="68"/>
      <c r="M331" s="68" t="s">
        <v>5</v>
      </c>
      <c r="N331" s="68"/>
      <c r="O331" s="68"/>
    </row>
    <row r="332" spans="1:15" ht="12.95" customHeight="1">
      <c r="A332" s="68"/>
      <c r="B332" s="68"/>
      <c r="C332" s="67"/>
      <c r="D332" s="67"/>
      <c r="E332" s="68"/>
      <c r="F332" s="68"/>
      <c r="G332" s="68"/>
      <c r="H332" s="68"/>
      <c r="I332" s="47" t="s">
        <v>6</v>
      </c>
      <c r="J332" s="47" t="s">
        <v>7</v>
      </c>
      <c r="K332" s="47" t="s">
        <v>8</v>
      </c>
      <c r="L332" s="47" t="s">
        <v>9</v>
      </c>
      <c r="M332" s="47" t="s">
        <v>173</v>
      </c>
      <c r="N332" s="48" t="s">
        <v>174</v>
      </c>
      <c r="O332" s="47" t="s">
        <v>175</v>
      </c>
    </row>
    <row r="333" spans="1:15" ht="12.95" customHeight="1">
      <c r="A333" s="4"/>
      <c r="B333" s="40" t="s">
        <v>10</v>
      </c>
      <c r="C333" s="13"/>
      <c r="D333" s="13"/>
      <c r="E333" s="4"/>
      <c r="F333" s="4"/>
      <c r="G333" s="4"/>
      <c r="H333" s="4"/>
      <c r="I333" s="4"/>
      <c r="J333" s="4"/>
      <c r="K333" s="4"/>
      <c r="L333" s="4"/>
      <c r="M333" s="4"/>
      <c r="N333" s="4"/>
      <c r="O333" s="4"/>
    </row>
    <row r="334" spans="1:15" ht="12.95" customHeight="1">
      <c r="A334" s="42" t="s">
        <v>216</v>
      </c>
      <c r="B334" s="56" t="s">
        <v>41</v>
      </c>
      <c r="C334" s="58">
        <v>185</v>
      </c>
      <c r="D334" s="26">
        <v>10.3</v>
      </c>
      <c r="E334" s="23">
        <v>9.1999999999999993</v>
      </c>
      <c r="F334" s="23">
        <v>30.5</v>
      </c>
      <c r="G334" s="23">
        <v>234</v>
      </c>
      <c r="H334" s="23">
        <v>0.45</v>
      </c>
      <c r="I334" s="23">
        <v>97.32</v>
      </c>
      <c r="J334" s="23">
        <v>16.12</v>
      </c>
      <c r="K334" s="23">
        <v>121.6</v>
      </c>
      <c r="L334" s="23">
        <v>2.37</v>
      </c>
      <c r="M334" s="23">
        <v>123.3</v>
      </c>
      <c r="N334" s="23">
        <v>0.2</v>
      </c>
      <c r="O334" s="23">
        <v>0.08</v>
      </c>
    </row>
    <row r="335" spans="1:15" ht="12.95" customHeight="1">
      <c r="A335" s="57" t="s">
        <v>64</v>
      </c>
      <c r="B335" s="56" t="s">
        <v>16</v>
      </c>
      <c r="C335" s="58">
        <v>200</v>
      </c>
      <c r="D335" s="60">
        <v>0</v>
      </c>
      <c r="E335" s="23">
        <v>0</v>
      </c>
      <c r="F335" s="23">
        <v>10</v>
      </c>
      <c r="G335" s="23">
        <v>40</v>
      </c>
      <c r="H335" s="23">
        <v>35</v>
      </c>
      <c r="I335" s="23">
        <v>2.4</v>
      </c>
      <c r="J335" s="23">
        <v>0</v>
      </c>
      <c r="K335" s="23">
        <v>0</v>
      </c>
      <c r="L335" s="23">
        <v>0.02</v>
      </c>
      <c r="M335" s="23">
        <v>0</v>
      </c>
      <c r="N335" s="23">
        <v>0</v>
      </c>
      <c r="O335" s="23">
        <v>0.01</v>
      </c>
    </row>
    <row r="336" spans="1:15" ht="12.95" customHeight="1">
      <c r="A336" s="55" t="s">
        <v>65</v>
      </c>
      <c r="B336" s="56" t="s">
        <v>156</v>
      </c>
      <c r="C336" s="58">
        <v>45</v>
      </c>
      <c r="D336" s="41">
        <v>4.0999999999999996</v>
      </c>
      <c r="E336" s="39">
        <v>1.1200000000000001</v>
      </c>
      <c r="F336" s="39">
        <v>15.6</v>
      </c>
      <c r="G336" s="39">
        <v>86.3</v>
      </c>
      <c r="H336" s="4">
        <v>0.01</v>
      </c>
      <c r="I336" s="4">
        <v>25</v>
      </c>
      <c r="J336" s="4">
        <v>0</v>
      </c>
      <c r="K336" s="4">
        <v>0</v>
      </c>
      <c r="L336" s="4">
        <v>33.200000000000003</v>
      </c>
      <c r="M336" s="4">
        <v>23.7</v>
      </c>
      <c r="N336" s="4">
        <v>22.8</v>
      </c>
      <c r="O336" s="4">
        <v>0.76</v>
      </c>
    </row>
    <row r="337" spans="1:15" ht="12.95" customHeight="1">
      <c r="A337" s="55" t="s">
        <v>71</v>
      </c>
      <c r="B337" s="56" t="s">
        <v>24</v>
      </c>
      <c r="C337" s="58">
        <v>8</v>
      </c>
      <c r="D337" s="26">
        <v>0.06</v>
      </c>
      <c r="E337" s="23">
        <v>5.8</v>
      </c>
      <c r="F337" s="23">
        <v>0.1</v>
      </c>
      <c r="G337" s="23">
        <v>48.88</v>
      </c>
      <c r="H337" s="23">
        <v>0.08</v>
      </c>
      <c r="I337" s="23">
        <v>51.37</v>
      </c>
      <c r="J337" s="23">
        <v>5.62</v>
      </c>
      <c r="K337" s="23">
        <v>67.5</v>
      </c>
      <c r="L337" s="23">
        <v>0.04</v>
      </c>
      <c r="M337" s="23">
        <v>24.75</v>
      </c>
      <c r="N337" s="23">
        <v>0.08</v>
      </c>
      <c r="O337" s="23">
        <v>0.01</v>
      </c>
    </row>
    <row r="338" spans="1:15" ht="12.95" customHeight="1">
      <c r="A338" s="55" t="s">
        <v>72</v>
      </c>
      <c r="B338" s="56" t="s">
        <v>130</v>
      </c>
      <c r="C338" s="58">
        <v>100</v>
      </c>
      <c r="D338" s="26">
        <v>0.48</v>
      </c>
      <c r="E338" s="23">
        <v>0</v>
      </c>
      <c r="F338" s="23">
        <v>13.56</v>
      </c>
      <c r="G338" s="23">
        <v>102</v>
      </c>
      <c r="H338" s="23">
        <v>10</v>
      </c>
      <c r="I338" s="23">
        <v>16</v>
      </c>
      <c r="J338" s="23">
        <v>9</v>
      </c>
      <c r="K338" s="23">
        <v>11</v>
      </c>
      <c r="L338" s="23">
        <v>21</v>
      </c>
      <c r="M338" s="23">
        <v>5</v>
      </c>
      <c r="N338" s="23">
        <v>0.2</v>
      </c>
      <c r="O338" s="23">
        <v>0.03</v>
      </c>
    </row>
    <row r="339" spans="1:15" ht="12.95" customHeight="1">
      <c r="A339" s="4"/>
      <c r="B339" s="5" t="s">
        <v>13</v>
      </c>
      <c r="C339" s="14">
        <f>SUM(C334:C338)</f>
        <v>538</v>
      </c>
      <c r="D339" s="19">
        <f>D334+D335+D336+D337+D338</f>
        <v>14.940000000000001</v>
      </c>
      <c r="E339" s="6">
        <f t="shared" ref="E339:O339" si="64">E334+E335+E336+E337+E338</f>
        <v>16.12</v>
      </c>
      <c r="F339" s="6">
        <f t="shared" si="64"/>
        <v>69.760000000000005</v>
      </c>
      <c r="G339" s="37">
        <f>G334+G335+G336+G337+G338</f>
        <v>511.18</v>
      </c>
      <c r="H339" s="6">
        <f t="shared" si="64"/>
        <v>45.54</v>
      </c>
      <c r="I339" s="6">
        <f t="shared" si="64"/>
        <v>192.09</v>
      </c>
      <c r="J339" s="6">
        <f t="shared" si="64"/>
        <v>30.740000000000002</v>
      </c>
      <c r="K339" s="6">
        <f t="shared" si="64"/>
        <v>200.1</v>
      </c>
      <c r="L339" s="6">
        <f t="shared" si="64"/>
        <v>56.63</v>
      </c>
      <c r="M339" s="6">
        <f t="shared" si="64"/>
        <v>176.75</v>
      </c>
      <c r="N339" s="6">
        <f t="shared" si="64"/>
        <v>23.279999999999998</v>
      </c>
      <c r="O339" s="6">
        <f t="shared" si="64"/>
        <v>0.89</v>
      </c>
    </row>
    <row r="340" spans="1:15" ht="12.95" customHeight="1">
      <c r="A340" s="4"/>
      <c r="B340" s="40" t="s">
        <v>14</v>
      </c>
      <c r="C340" s="18"/>
      <c r="D340" s="18"/>
      <c r="E340" s="53"/>
      <c r="F340" s="53"/>
      <c r="G340" s="53"/>
      <c r="H340" s="53"/>
      <c r="I340" s="53"/>
      <c r="J340" s="53"/>
      <c r="K340" s="53"/>
      <c r="L340" s="53"/>
      <c r="M340" s="53"/>
      <c r="N340" s="53"/>
      <c r="O340" s="53"/>
    </row>
    <row r="341" spans="1:15" ht="12.95" customHeight="1">
      <c r="A341" s="3"/>
      <c r="B341" s="56" t="s">
        <v>42</v>
      </c>
      <c r="C341" s="58">
        <v>40</v>
      </c>
      <c r="D341" s="26">
        <v>0.24</v>
      </c>
      <c r="E341" s="23">
        <v>0</v>
      </c>
      <c r="F341" s="23">
        <v>1.1599999999999999</v>
      </c>
      <c r="G341" s="23">
        <v>5.6</v>
      </c>
      <c r="H341" s="23">
        <v>10.6</v>
      </c>
      <c r="I341" s="23">
        <v>20.5</v>
      </c>
      <c r="J341" s="23">
        <v>7.5</v>
      </c>
      <c r="K341" s="23">
        <v>0.3</v>
      </c>
      <c r="L341" s="23">
        <v>0.35</v>
      </c>
      <c r="M341" s="23">
        <v>91</v>
      </c>
      <c r="N341" s="23">
        <v>0.8</v>
      </c>
      <c r="O341" s="23">
        <v>0.2</v>
      </c>
    </row>
    <row r="342" spans="1:15" ht="12.95" customHeight="1">
      <c r="A342" s="40" t="s">
        <v>217</v>
      </c>
      <c r="B342" s="56" t="s">
        <v>218</v>
      </c>
      <c r="C342" s="58">
        <v>260</v>
      </c>
      <c r="D342" s="26">
        <v>1.73</v>
      </c>
      <c r="E342" s="23">
        <v>10.67</v>
      </c>
      <c r="F342" s="23">
        <v>25.33</v>
      </c>
      <c r="G342" s="23">
        <v>244</v>
      </c>
      <c r="H342" s="23">
        <v>21.32</v>
      </c>
      <c r="I342" s="23">
        <v>30.08</v>
      </c>
      <c r="J342" s="23">
        <v>22.25</v>
      </c>
      <c r="K342" s="23">
        <v>36</v>
      </c>
      <c r="L342" s="23">
        <v>0.82</v>
      </c>
      <c r="M342" s="23">
        <v>112.3</v>
      </c>
      <c r="N342" s="23">
        <v>0.15</v>
      </c>
      <c r="O342" s="23">
        <v>0.09</v>
      </c>
    </row>
    <row r="343" spans="1:15" ht="12.95" customHeight="1">
      <c r="A343" s="40" t="s">
        <v>73</v>
      </c>
      <c r="B343" s="56" t="s">
        <v>27</v>
      </c>
      <c r="C343" s="58">
        <v>180</v>
      </c>
      <c r="D343" s="24">
        <v>27.8</v>
      </c>
      <c r="E343" s="23">
        <v>12</v>
      </c>
      <c r="F343" s="23">
        <v>42.2</v>
      </c>
      <c r="G343" s="23">
        <v>392</v>
      </c>
      <c r="H343" s="25">
        <v>0.39</v>
      </c>
      <c r="I343" s="23">
        <v>41.74</v>
      </c>
      <c r="J343" s="25">
        <v>26.04</v>
      </c>
      <c r="K343" s="23">
        <v>211.41</v>
      </c>
      <c r="L343" s="23">
        <v>0.55000000000000004</v>
      </c>
      <c r="M343" s="23">
        <v>28.15</v>
      </c>
      <c r="N343" s="25">
        <v>0.43</v>
      </c>
      <c r="O343" s="23">
        <v>7.0000000000000007E-2</v>
      </c>
    </row>
    <row r="344" spans="1:15" ht="12.95" customHeight="1">
      <c r="A344" s="57" t="s">
        <v>89</v>
      </c>
      <c r="B344" s="56" t="s">
        <v>134</v>
      </c>
      <c r="C344" s="58">
        <v>200</v>
      </c>
      <c r="D344" s="24">
        <v>0</v>
      </c>
      <c r="E344" s="23">
        <v>0</v>
      </c>
      <c r="F344" s="25">
        <v>26</v>
      </c>
      <c r="G344" s="23">
        <v>106</v>
      </c>
      <c r="H344" s="25">
        <v>0.26</v>
      </c>
      <c r="I344" s="23">
        <v>28.42</v>
      </c>
      <c r="J344" s="25">
        <v>3.66</v>
      </c>
      <c r="K344" s="23">
        <v>36</v>
      </c>
      <c r="L344" s="25">
        <v>0.1</v>
      </c>
      <c r="M344" s="23">
        <v>16</v>
      </c>
      <c r="N344" s="25">
        <v>0.8</v>
      </c>
      <c r="O344" s="23">
        <v>0.02</v>
      </c>
    </row>
    <row r="345" spans="1:15" ht="12.95" customHeight="1">
      <c r="A345" s="55" t="s">
        <v>65</v>
      </c>
      <c r="B345" s="56" t="s">
        <v>149</v>
      </c>
      <c r="C345" s="58">
        <v>80</v>
      </c>
      <c r="D345" s="26">
        <v>5.7</v>
      </c>
      <c r="E345" s="23">
        <v>1.55</v>
      </c>
      <c r="F345" s="23">
        <v>21.57</v>
      </c>
      <c r="G345" s="23">
        <v>121</v>
      </c>
      <c r="H345" s="23">
        <v>0</v>
      </c>
      <c r="I345" s="23">
        <v>9</v>
      </c>
      <c r="J345" s="23">
        <v>6.3</v>
      </c>
      <c r="K345" s="23">
        <v>28.8</v>
      </c>
      <c r="L345" s="23">
        <v>0.5</v>
      </c>
      <c r="M345" s="23">
        <v>0</v>
      </c>
      <c r="N345" s="23">
        <v>0.5</v>
      </c>
      <c r="O345" s="23">
        <v>0.05</v>
      </c>
    </row>
    <row r="346" spans="1:15" ht="12.95" customHeight="1">
      <c r="A346" s="4"/>
      <c r="B346" s="5" t="s">
        <v>13</v>
      </c>
      <c r="C346" s="14">
        <f>SUM(C341:C345)</f>
        <v>760</v>
      </c>
      <c r="D346" s="15">
        <f>D341+D342+D343+D344+D345</f>
        <v>35.47</v>
      </c>
      <c r="E346" s="7">
        <f t="shared" ref="E346:O346" si="65">E341+E342+E343+E344+E345</f>
        <v>24.220000000000002</v>
      </c>
      <c r="F346" s="7">
        <f t="shared" si="65"/>
        <v>116.25999999999999</v>
      </c>
      <c r="G346" s="7">
        <f t="shared" si="65"/>
        <v>868.6</v>
      </c>
      <c r="H346" s="7">
        <f t="shared" si="65"/>
        <v>32.57</v>
      </c>
      <c r="I346" s="7">
        <f t="shared" si="65"/>
        <v>129.74</v>
      </c>
      <c r="J346" s="7">
        <f t="shared" si="65"/>
        <v>65.75</v>
      </c>
      <c r="K346" s="7">
        <f t="shared" si="65"/>
        <v>312.51</v>
      </c>
      <c r="L346" s="7">
        <f t="shared" si="65"/>
        <v>2.3200000000000003</v>
      </c>
      <c r="M346" s="7">
        <f t="shared" si="65"/>
        <v>247.45000000000002</v>
      </c>
      <c r="N346" s="7">
        <f t="shared" si="65"/>
        <v>2.68</v>
      </c>
      <c r="O346" s="7">
        <f t="shared" si="65"/>
        <v>0.43000000000000005</v>
      </c>
    </row>
    <row r="347" spans="1:15" ht="12.95" customHeight="1">
      <c r="A347" s="4"/>
      <c r="B347" s="5" t="s">
        <v>132</v>
      </c>
      <c r="C347" s="14">
        <f>C339+C346</f>
        <v>1298</v>
      </c>
      <c r="D347" s="15">
        <f>D339+D346</f>
        <v>50.41</v>
      </c>
      <c r="E347" s="7">
        <f t="shared" ref="E347:N347" si="66">E339+E346</f>
        <v>40.340000000000003</v>
      </c>
      <c r="F347" s="7">
        <f t="shared" si="66"/>
        <v>186.01999999999998</v>
      </c>
      <c r="G347" s="35">
        <f>G339+G346</f>
        <v>1379.78</v>
      </c>
      <c r="H347" s="7">
        <f t="shared" si="66"/>
        <v>78.11</v>
      </c>
      <c r="I347" s="7">
        <f t="shared" si="66"/>
        <v>321.83000000000004</v>
      </c>
      <c r="J347" s="7">
        <f t="shared" si="66"/>
        <v>96.490000000000009</v>
      </c>
      <c r="K347" s="7">
        <f t="shared" si="66"/>
        <v>512.61</v>
      </c>
      <c r="L347" s="7">
        <f t="shared" si="66"/>
        <v>58.95</v>
      </c>
      <c r="M347" s="7">
        <f t="shared" si="66"/>
        <v>424.20000000000005</v>
      </c>
      <c r="N347" s="7">
        <f t="shared" si="66"/>
        <v>25.959999999999997</v>
      </c>
      <c r="O347" s="7">
        <f>O339+O346</f>
        <v>1.32</v>
      </c>
    </row>
    <row r="348" spans="1:15" ht="12.95" customHeight="1">
      <c r="A348" s="54"/>
      <c r="B348" s="66" t="s">
        <v>120</v>
      </c>
      <c r="C348" s="66"/>
      <c r="D348" s="66"/>
      <c r="E348" s="66"/>
      <c r="F348" s="66"/>
      <c r="G348" s="66"/>
      <c r="H348" s="66"/>
      <c r="I348" s="66"/>
      <c r="J348" s="66"/>
      <c r="K348" s="66"/>
      <c r="L348" s="66"/>
      <c r="M348" s="66"/>
      <c r="N348" s="66"/>
      <c r="O348" s="66"/>
    </row>
    <row r="349" spans="1:15" ht="12.95" customHeight="1">
      <c r="A349" s="68" t="s">
        <v>0</v>
      </c>
      <c r="B349" s="68"/>
      <c r="C349" s="67" t="s">
        <v>171</v>
      </c>
      <c r="D349" s="67" t="s">
        <v>1</v>
      </c>
      <c r="E349" s="68" t="s">
        <v>2</v>
      </c>
      <c r="F349" s="68" t="s">
        <v>170</v>
      </c>
      <c r="G349" s="68" t="s">
        <v>3</v>
      </c>
      <c r="H349" s="68" t="s">
        <v>172</v>
      </c>
      <c r="I349" s="68" t="s">
        <v>4</v>
      </c>
      <c r="J349" s="68"/>
      <c r="K349" s="68"/>
      <c r="L349" s="68"/>
      <c r="M349" s="68" t="s">
        <v>5</v>
      </c>
      <c r="N349" s="68"/>
      <c r="O349" s="68"/>
    </row>
    <row r="350" spans="1:15" ht="12.95" customHeight="1">
      <c r="A350" s="68"/>
      <c r="B350" s="68"/>
      <c r="C350" s="67"/>
      <c r="D350" s="67"/>
      <c r="E350" s="68"/>
      <c r="F350" s="68"/>
      <c r="G350" s="68"/>
      <c r="H350" s="68"/>
      <c r="I350" s="47" t="s">
        <v>6</v>
      </c>
      <c r="J350" s="47" t="s">
        <v>7</v>
      </c>
      <c r="K350" s="47" t="s">
        <v>8</v>
      </c>
      <c r="L350" s="47" t="s">
        <v>9</v>
      </c>
      <c r="M350" s="47" t="s">
        <v>173</v>
      </c>
      <c r="N350" s="47" t="s">
        <v>174</v>
      </c>
      <c r="O350" s="47" t="s">
        <v>175</v>
      </c>
    </row>
    <row r="351" spans="1:15" ht="12.95" customHeight="1">
      <c r="A351" s="4"/>
      <c r="B351" s="40" t="s">
        <v>10</v>
      </c>
      <c r="C351" s="13"/>
      <c r="D351" s="13"/>
      <c r="E351" s="4"/>
      <c r="F351" s="4"/>
      <c r="G351" s="4"/>
      <c r="H351" s="4"/>
      <c r="I351" s="4"/>
      <c r="J351" s="4"/>
      <c r="K351" s="4"/>
      <c r="L351" s="4"/>
      <c r="M351" s="4"/>
      <c r="N351" s="4"/>
      <c r="O351" s="4"/>
    </row>
    <row r="352" spans="1:15" ht="12.95" customHeight="1">
      <c r="A352" s="42" t="s">
        <v>219</v>
      </c>
      <c r="B352" s="16" t="s">
        <v>220</v>
      </c>
      <c r="C352" s="58">
        <v>185</v>
      </c>
      <c r="D352" s="26">
        <v>23.2</v>
      </c>
      <c r="E352" s="23">
        <v>12.7</v>
      </c>
      <c r="F352" s="23">
        <v>27.5</v>
      </c>
      <c r="G352" s="23">
        <v>275</v>
      </c>
      <c r="H352" s="23">
        <v>0.96</v>
      </c>
      <c r="I352" s="23">
        <v>95.97</v>
      </c>
      <c r="J352" s="23">
        <v>27.21</v>
      </c>
      <c r="K352" s="23">
        <v>114.42</v>
      </c>
      <c r="L352" s="23">
        <v>0.45</v>
      </c>
      <c r="M352" s="23">
        <v>45.29</v>
      </c>
      <c r="N352" s="23">
        <v>0.36</v>
      </c>
      <c r="O352" s="23">
        <v>0.06</v>
      </c>
    </row>
    <row r="353" spans="1:15" ht="12.95" customHeight="1">
      <c r="A353" s="55" t="s">
        <v>98</v>
      </c>
      <c r="B353" s="16" t="s">
        <v>19</v>
      </c>
      <c r="C353" s="58">
        <v>200</v>
      </c>
      <c r="D353" s="60">
        <v>6.38</v>
      </c>
      <c r="E353" s="23">
        <v>6.14</v>
      </c>
      <c r="F353" s="23">
        <v>20.14</v>
      </c>
      <c r="G353" s="23">
        <v>156.30000000000001</v>
      </c>
      <c r="H353" s="23">
        <v>0</v>
      </c>
      <c r="I353" s="23">
        <v>0.3</v>
      </c>
      <c r="J353" s="23">
        <v>0</v>
      </c>
      <c r="K353" s="23">
        <v>8</v>
      </c>
      <c r="L353" s="23">
        <v>0.03</v>
      </c>
      <c r="M353" s="23">
        <v>0</v>
      </c>
      <c r="N353" s="23">
        <v>0</v>
      </c>
      <c r="O353" s="23">
        <v>0</v>
      </c>
    </row>
    <row r="354" spans="1:15" ht="12.95" customHeight="1">
      <c r="A354" s="55" t="s">
        <v>65</v>
      </c>
      <c r="B354" s="56" t="s">
        <v>146</v>
      </c>
      <c r="C354" s="58">
        <v>50</v>
      </c>
      <c r="D354" s="41">
        <v>4.0999999999999996</v>
      </c>
      <c r="E354" s="39">
        <v>1.1200000000000001</v>
      </c>
      <c r="F354" s="39">
        <v>15.6</v>
      </c>
      <c r="G354" s="39">
        <v>86.3</v>
      </c>
      <c r="H354" s="4">
        <v>0.01</v>
      </c>
      <c r="I354" s="4">
        <v>25</v>
      </c>
      <c r="J354" s="4">
        <v>0</v>
      </c>
      <c r="K354" s="4">
        <v>0</v>
      </c>
      <c r="L354" s="4">
        <v>33.200000000000003</v>
      </c>
      <c r="M354" s="4">
        <v>23.7</v>
      </c>
      <c r="N354" s="4">
        <v>22.8</v>
      </c>
      <c r="O354" s="4">
        <v>0.76</v>
      </c>
    </row>
    <row r="355" spans="1:15" ht="12.95" customHeight="1">
      <c r="A355" s="40" t="s">
        <v>11</v>
      </c>
      <c r="B355" s="56" t="s">
        <v>130</v>
      </c>
      <c r="C355" s="58">
        <v>100</v>
      </c>
      <c r="D355" s="26">
        <v>0.48</v>
      </c>
      <c r="E355" s="23">
        <v>0</v>
      </c>
      <c r="F355" s="23">
        <v>13.56</v>
      </c>
      <c r="G355" s="23">
        <v>102</v>
      </c>
      <c r="H355" s="23">
        <v>10</v>
      </c>
      <c r="I355" s="23">
        <v>16</v>
      </c>
      <c r="J355" s="23">
        <v>9</v>
      </c>
      <c r="K355" s="23">
        <v>11</v>
      </c>
      <c r="L355" s="23">
        <v>21</v>
      </c>
      <c r="M355" s="23">
        <v>5</v>
      </c>
      <c r="N355" s="23">
        <v>0.2</v>
      </c>
      <c r="O355" s="23">
        <v>0.03</v>
      </c>
    </row>
    <row r="356" spans="1:15" ht="12.95" customHeight="1">
      <c r="A356" s="4"/>
      <c r="B356" s="5" t="s">
        <v>13</v>
      </c>
      <c r="C356" s="14">
        <f>SUM(C352:C355)</f>
        <v>535</v>
      </c>
      <c r="D356" s="17">
        <f>D352+D353+D354+D355</f>
        <v>34.159999999999997</v>
      </c>
      <c r="E356" s="5">
        <f t="shared" ref="E356:O356" si="67">E352+E353+E354+E355</f>
        <v>19.96</v>
      </c>
      <c r="F356" s="5">
        <f t="shared" si="67"/>
        <v>76.8</v>
      </c>
      <c r="G356" s="5">
        <f t="shared" si="67"/>
        <v>619.6</v>
      </c>
      <c r="H356" s="5">
        <f t="shared" si="67"/>
        <v>10.97</v>
      </c>
      <c r="I356" s="5">
        <f t="shared" si="67"/>
        <v>137.26999999999998</v>
      </c>
      <c r="J356" s="5">
        <f t="shared" si="67"/>
        <v>36.21</v>
      </c>
      <c r="K356" s="5">
        <f t="shared" si="67"/>
        <v>133.42000000000002</v>
      </c>
      <c r="L356" s="5">
        <f t="shared" si="67"/>
        <v>54.68</v>
      </c>
      <c r="M356" s="5">
        <f t="shared" si="67"/>
        <v>73.989999999999995</v>
      </c>
      <c r="N356" s="5">
        <f t="shared" si="67"/>
        <v>23.36</v>
      </c>
      <c r="O356" s="5">
        <f t="shared" si="67"/>
        <v>0.85000000000000009</v>
      </c>
    </row>
    <row r="357" spans="1:15" ht="12.95" customHeight="1">
      <c r="A357" s="4"/>
      <c r="B357" s="40" t="s">
        <v>14</v>
      </c>
      <c r="C357" s="18"/>
      <c r="D357" s="13"/>
      <c r="E357" s="4"/>
      <c r="F357" s="4"/>
      <c r="G357" s="4"/>
      <c r="H357" s="4"/>
      <c r="I357" s="4"/>
      <c r="J357" s="4"/>
      <c r="K357" s="4"/>
      <c r="L357" s="4"/>
      <c r="M357" s="4"/>
      <c r="N357" s="4"/>
      <c r="O357" s="4"/>
    </row>
    <row r="358" spans="1:15" ht="12.95" customHeight="1">
      <c r="A358" s="40"/>
      <c r="B358" s="56" t="s">
        <v>33</v>
      </c>
      <c r="C358" s="58">
        <v>40</v>
      </c>
      <c r="D358" s="26">
        <v>0.32</v>
      </c>
      <c r="E358" s="23">
        <v>0.02</v>
      </c>
      <c r="F358" s="23">
        <v>1.1200000000000001</v>
      </c>
      <c r="G358" s="23">
        <v>6.4</v>
      </c>
      <c r="H358" s="23">
        <v>1.1000000000000001</v>
      </c>
      <c r="I358" s="23">
        <v>20.7</v>
      </c>
      <c r="J358" s="23">
        <v>11.1</v>
      </c>
      <c r="K358" s="23">
        <v>0.12</v>
      </c>
      <c r="L358" s="23">
        <v>0.72</v>
      </c>
      <c r="M358" s="23">
        <v>21</v>
      </c>
      <c r="N358" s="23">
        <v>0.16</v>
      </c>
      <c r="O358" s="23">
        <v>0.03</v>
      </c>
    </row>
    <row r="359" spans="1:15" ht="12.95" customHeight="1">
      <c r="A359" s="42" t="s">
        <v>99</v>
      </c>
      <c r="B359" s="56" t="s">
        <v>61</v>
      </c>
      <c r="C359" s="58">
        <v>250</v>
      </c>
      <c r="D359" s="26">
        <v>1.33</v>
      </c>
      <c r="E359" s="23">
        <v>12</v>
      </c>
      <c r="F359" s="23">
        <v>38.53</v>
      </c>
      <c r="G359" s="23">
        <v>252</v>
      </c>
      <c r="H359" s="23">
        <v>30.02</v>
      </c>
      <c r="I359" s="23">
        <v>40.880000000000003</v>
      </c>
      <c r="J359" s="23">
        <v>20.77</v>
      </c>
      <c r="K359" s="23">
        <v>45.86</v>
      </c>
      <c r="L359" s="23">
        <v>0.76</v>
      </c>
      <c r="M359" s="23">
        <v>74.2</v>
      </c>
      <c r="N359" s="23">
        <v>1.9</v>
      </c>
      <c r="O359" s="23">
        <v>0.06</v>
      </c>
    </row>
    <row r="360" spans="1:15" ht="12.95" customHeight="1">
      <c r="A360" s="55" t="s">
        <v>87</v>
      </c>
      <c r="B360" s="56" t="s">
        <v>62</v>
      </c>
      <c r="C360" s="58">
        <v>150</v>
      </c>
      <c r="D360" s="26">
        <v>5.0999999999999996</v>
      </c>
      <c r="E360" s="23">
        <v>0.45</v>
      </c>
      <c r="F360" s="23">
        <v>35.700000000000003</v>
      </c>
      <c r="G360" s="23">
        <v>172</v>
      </c>
      <c r="H360" s="23">
        <v>26.77</v>
      </c>
      <c r="I360" s="23">
        <v>44.72</v>
      </c>
      <c r="J360" s="23">
        <v>3.43</v>
      </c>
      <c r="K360" s="23">
        <v>107.7</v>
      </c>
      <c r="L360" s="23">
        <v>1.17</v>
      </c>
      <c r="M360" s="23">
        <v>124.71</v>
      </c>
      <c r="N360" s="23">
        <v>0.23</v>
      </c>
      <c r="O360" s="23">
        <v>0.11</v>
      </c>
    </row>
    <row r="361" spans="1:15" ht="12.95" customHeight="1">
      <c r="A361" s="42" t="s">
        <v>100</v>
      </c>
      <c r="B361" s="56" t="s">
        <v>157</v>
      </c>
      <c r="C361" s="58">
        <v>100</v>
      </c>
      <c r="D361" s="26">
        <v>7.8</v>
      </c>
      <c r="E361" s="23">
        <v>10.8</v>
      </c>
      <c r="F361" s="23">
        <v>8.3000000000000007</v>
      </c>
      <c r="G361" s="23">
        <v>163</v>
      </c>
      <c r="H361" s="23">
        <v>2</v>
      </c>
      <c r="I361" s="23">
        <v>4.82</v>
      </c>
      <c r="J361" s="23">
        <v>3.44</v>
      </c>
      <c r="K361" s="23">
        <v>36</v>
      </c>
      <c r="L361" s="23">
        <v>0.16</v>
      </c>
      <c r="M361" s="23">
        <v>20</v>
      </c>
      <c r="N361" s="23">
        <v>0.3</v>
      </c>
      <c r="O361" s="23">
        <v>0.01</v>
      </c>
    </row>
    <row r="362" spans="1:15" ht="12.95" customHeight="1">
      <c r="A362" s="42" t="s">
        <v>92</v>
      </c>
      <c r="B362" s="56" t="s">
        <v>131</v>
      </c>
      <c r="C362" s="58">
        <v>200</v>
      </c>
      <c r="D362" s="27">
        <v>1.66</v>
      </c>
      <c r="E362" s="28">
        <v>0.02</v>
      </c>
      <c r="F362" s="28">
        <v>39.9</v>
      </c>
      <c r="G362" s="28">
        <v>165</v>
      </c>
      <c r="H362" s="28">
        <v>0.16500000000000001</v>
      </c>
      <c r="I362" s="28">
        <v>0</v>
      </c>
      <c r="J362" s="28">
        <v>7.0000000000000007E-2</v>
      </c>
      <c r="K362" s="28">
        <v>0</v>
      </c>
      <c r="L362" s="28">
        <v>21.75</v>
      </c>
      <c r="M362" s="28">
        <v>133.5</v>
      </c>
      <c r="N362" s="28">
        <v>165</v>
      </c>
      <c r="O362" s="28">
        <v>1.28</v>
      </c>
    </row>
    <row r="363" spans="1:15" ht="12.95" customHeight="1">
      <c r="A363" s="55" t="s">
        <v>65</v>
      </c>
      <c r="B363" s="56" t="s">
        <v>149</v>
      </c>
      <c r="C363" s="58">
        <v>50</v>
      </c>
      <c r="D363" s="41">
        <v>4.0999999999999996</v>
      </c>
      <c r="E363" s="39">
        <v>1.1200000000000001</v>
      </c>
      <c r="F363" s="39">
        <v>15.6</v>
      </c>
      <c r="G363" s="39">
        <v>86.3</v>
      </c>
      <c r="H363" s="4">
        <v>0.01</v>
      </c>
      <c r="I363" s="4">
        <v>25</v>
      </c>
      <c r="J363" s="4">
        <v>0</v>
      </c>
      <c r="K363" s="4">
        <v>0</v>
      </c>
      <c r="L363" s="4">
        <v>33.200000000000003</v>
      </c>
      <c r="M363" s="4">
        <v>23.7</v>
      </c>
      <c r="N363" s="4">
        <v>22.8</v>
      </c>
      <c r="O363" s="4">
        <v>0.76</v>
      </c>
    </row>
    <row r="364" spans="1:15" ht="12.95" customHeight="1">
      <c r="A364" s="4"/>
      <c r="B364" s="5" t="s">
        <v>13</v>
      </c>
      <c r="C364" s="14">
        <f>SUM(C358:C363)</f>
        <v>790</v>
      </c>
      <c r="D364" s="15">
        <f>D358+D359+D360+D361+D362+D363</f>
        <v>20.310000000000002</v>
      </c>
      <c r="E364" s="7">
        <f t="shared" ref="E364:O364" si="68">E358+E359+E360+E361+E362+E363</f>
        <v>24.41</v>
      </c>
      <c r="F364" s="7">
        <f t="shared" si="68"/>
        <v>139.14999999999998</v>
      </c>
      <c r="G364" s="7">
        <f t="shared" si="68"/>
        <v>844.69999999999993</v>
      </c>
      <c r="H364" s="7">
        <f t="shared" si="68"/>
        <v>60.064999999999998</v>
      </c>
      <c r="I364" s="7">
        <f t="shared" si="68"/>
        <v>136.12</v>
      </c>
      <c r="J364" s="7">
        <f t="shared" si="68"/>
        <v>38.809999999999995</v>
      </c>
      <c r="K364" s="7">
        <f t="shared" si="68"/>
        <v>189.68</v>
      </c>
      <c r="L364" s="7">
        <f t="shared" si="68"/>
        <v>57.760000000000005</v>
      </c>
      <c r="M364" s="7">
        <f t="shared" si="68"/>
        <v>397.10999999999996</v>
      </c>
      <c r="N364" s="7">
        <f t="shared" si="68"/>
        <v>190.39000000000001</v>
      </c>
      <c r="O364" s="7">
        <f t="shared" si="68"/>
        <v>2.25</v>
      </c>
    </row>
    <row r="365" spans="1:15" ht="12.95" customHeight="1">
      <c r="A365" s="4"/>
      <c r="B365" s="5" t="s">
        <v>132</v>
      </c>
      <c r="C365" s="14">
        <f>C356+C364</f>
        <v>1325</v>
      </c>
      <c r="D365" s="19">
        <f>D356+D364</f>
        <v>54.47</v>
      </c>
      <c r="E365" s="6">
        <f t="shared" ref="E365:O365" si="69">E356+E364</f>
        <v>44.370000000000005</v>
      </c>
      <c r="F365" s="6">
        <f t="shared" si="69"/>
        <v>215.95</v>
      </c>
      <c r="G365" s="6">
        <f>G356+G364</f>
        <v>1464.3</v>
      </c>
      <c r="H365" s="6">
        <f t="shared" si="69"/>
        <v>71.034999999999997</v>
      </c>
      <c r="I365" s="6">
        <f t="shared" si="69"/>
        <v>273.39</v>
      </c>
      <c r="J365" s="6">
        <f t="shared" si="69"/>
        <v>75.02</v>
      </c>
      <c r="K365" s="6">
        <f t="shared" si="69"/>
        <v>323.10000000000002</v>
      </c>
      <c r="L365" s="6">
        <f t="shared" si="69"/>
        <v>112.44</v>
      </c>
      <c r="M365" s="6">
        <f t="shared" si="69"/>
        <v>471.09999999999997</v>
      </c>
      <c r="N365" s="6">
        <f t="shared" si="69"/>
        <v>213.75</v>
      </c>
      <c r="O365" s="6">
        <f t="shared" si="69"/>
        <v>3.1</v>
      </c>
    </row>
    <row r="366" spans="1:15" ht="12.95" customHeight="1">
      <c r="A366" s="59"/>
      <c r="B366" s="66" t="s">
        <v>121</v>
      </c>
      <c r="C366" s="66"/>
      <c r="D366" s="66"/>
      <c r="E366" s="66"/>
      <c r="F366" s="66"/>
      <c r="G366" s="66"/>
      <c r="H366" s="66"/>
      <c r="I366" s="66"/>
      <c r="J366" s="66"/>
      <c r="K366" s="66"/>
      <c r="L366" s="66"/>
      <c r="M366" s="66"/>
      <c r="N366" s="66"/>
      <c r="O366" s="66"/>
    </row>
    <row r="367" spans="1:15" ht="12.95" customHeight="1">
      <c r="A367" s="68" t="s">
        <v>0</v>
      </c>
      <c r="B367" s="68"/>
      <c r="C367" s="67" t="s">
        <v>171</v>
      </c>
      <c r="D367" s="67" t="s">
        <v>1</v>
      </c>
      <c r="E367" s="68" t="s">
        <v>2</v>
      </c>
      <c r="F367" s="68" t="s">
        <v>170</v>
      </c>
      <c r="G367" s="68" t="s">
        <v>3</v>
      </c>
      <c r="H367" s="68" t="s">
        <v>172</v>
      </c>
      <c r="I367" s="68" t="s">
        <v>4</v>
      </c>
      <c r="J367" s="68"/>
      <c r="K367" s="68"/>
      <c r="L367" s="68"/>
      <c r="M367" s="68" t="s">
        <v>5</v>
      </c>
      <c r="N367" s="68"/>
      <c r="O367" s="68"/>
    </row>
    <row r="368" spans="1:15" ht="12.95" customHeight="1">
      <c r="A368" s="68"/>
      <c r="B368" s="68"/>
      <c r="C368" s="67"/>
      <c r="D368" s="67"/>
      <c r="E368" s="68"/>
      <c r="F368" s="68"/>
      <c r="G368" s="68"/>
      <c r="H368" s="68"/>
      <c r="I368" s="47" t="s">
        <v>6</v>
      </c>
      <c r="J368" s="47" t="s">
        <v>7</v>
      </c>
      <c r="K368" s="47" t="s">
        <v>8</v>
      </c>
      <c r="L368" s="47" t="s">
        <v>9</v>
      </c>
      <c r="M368" s="47" t="s">
        <v>173</v>
      </c>
      <c r="N368" s="48" t="s">
        <v>174</v>
      </c>
      <c r="O368" s="47" t="s">
        <v>175</v>
      </c>
    </row>
    <row r="369" spans="1:16" ht="12.95" customHeight="1">
      <c r="A369" s="4"/>
      <c r="B369" s="40" t="s">
        <v>22</v>
      </c>
      <c r="C369" s="13"/>
      <c r="D369" s="13"/>
      <c r="E369" s="4"/>
      <c r="F369" s="4"/>
      <c r="G369" s="4"/>
      <c r="H369" s="4"/>
      <c r="I369" s="4"/>
      <c r="J369" s="4"/>
      <c r="K369" s="4"/>
      <c r="L369" s="4"/>
      <c r="M369" s="4"/>
      <c r="N369" s="4"/>
      <c r="O369" s="4"/>
    </row>
    <row r="370" spans="1:16" s="9" customFormat="1" ht="12.95" customHeight="1">
      <c r="A370" s="55" t="s">
        <v>224</v>
      </c>
      <c r="B370" s="39" t="s">
        <v>223</v>
      </c>
      <c r="C370" s="43">
        <v>158</v>
      </c>
      <c r="D370" s="32" t="s">
        <v>166</v>
      </c>
      <c r="E370" s="30" t="s">
        <v>167</v>
      </c>
      <c r="F370" s="30">
        <v>52.8</v>
      </c>
      <c r="G370" s="31">
        <v>256</v>
      </c>
      <c r="H370" s="30">
        <v>0.09</v>
      </c>
      <c r="I370" s="30">
        <v>137.12</v>
      </c>
      <c r="J370" s="30">
        <v>15.85</v>
      </c>
      <c r="K370" s="30">
        <v>1.4</v>
      </c>
      <c r="L370" s="30">
        <v>1.02</v>
      </c>
      <c r="M370" s="30">
        <v>189.15</v>
      </c>
      <c r="N370" s="30">
        <v>0.74</v>
      </c>
      <c r="O370" s="30">
        <v>0.09</v>
      </c>
    </row>
    <row r="371" spans="1:16" s="9" customFormat="1" ht="12.95" customHeight="1">
      <c r="A371" s="3" t="s">
        <v>64</v>
      </c>
      <c r="B371" s="39" t="s">
        <v>32</v>
      </c>
      <c r="C371" s="43">
        <v>200</v>
      </c>
      <c r="D371" s="24">
        <v>2.9</v>
      </c>
      <c r="E371" s="25">
        <v>2.8</v>
      </c>
      <c r="F371" s="25">
        <v>14.9</v>
      </c>
      <c r="G371" s="23">
        <v>94</v>
      </c>
      <c r="H371" s="25">
        <v>1.3</v>
      </c>
      <c r="I371" s="25">
        <v>125.42</v>
      </c>
      <c r="J371" s="25">
        <v>31</v>
      </c>
      <c r="K371" s="23">
        <v>0</v>
      </c>
      <c r="L371" s="25">
        <v>1.01</v>
      </c>
      <c r="M371" s="23">
        <v>0</v>
      </c>
      <c r="N371" s="25">
        <v>0</v>
      </c>
      <c r="O371" s="23">
        <v>0.04</v>
      </c>
      <c r="P371" s="10"/>
    </row>
    <row r="372" spans="1:16" s="9" customFormat="1" ht="12.95" customHeight="1">
      <c r="A372" s="55" t="s">
        <v>65</v>
      </c>
      <c r="B372" s="56" t="s">
        <v>146</v>
      </c>
      <c r="C372" s="58">
        <v>50</v>
      </c>
      <c r="D372" s="41">
        <v>4.0999999999999996</v>
      </c>
      <c r="E372" s="39">
        <v>1.1200000000000001</v>
      </c>
      <c r="F372" s="39">
        <v>15.6</v>
      </c>
      <c r="G372" s="39">
        <v>86.3</v>
      </c>
      <c r="H372" s="4">
        <v>0.01</v>
      </c>
      <c r="I372" s="4">
        <v>25</v>
      </c>
      <c r="J372" s="4">
        <v>0</v>
      </c>
      <c r="K372" s="4">
        <v>0</v>
      </c>
      <c r="L372" s="4">
        <v>33.200000000000003</v>
      </c>
      <c r="M372" s="4">
        <v>23.7</v>
      </c>
      <c r="N372" s="4">
        <v>22.8</v>
      </c>
      <c r="O372" s="4">
        <v>0.76</v>
      </c>
      <c r="P372" s="10"/>
    </row>
    <row r="373" spans="1:16" ht="12.95" customHeight="1">
      <c r="A373" s="1" t="s">
        <v>11</v>
      </c>
      <c r="B373" s="16" t="s">
        <v>160</v>
      </c>
      <c r="C373" s="58">
        <v>100</v>
      </c>
      <c r="D373" s="60">
        <v>9.8000000000000007</v>
      </c>
      <c r="E373" s="23">
        <v>9.1999999999999993</v>
      </c>
      <c r="F373" s="23">
        <v>14.7</v>
      </c>
      <c r="G373" s="23">
        <v>92</v>
      </c>
      <c r="H373" s="23">
        <v>0</v>
      </c>
      <c r="I373" s="23">
        <v>10</v>
      </c>
      <c r="J373" s="23">
        <v>7</v>
      </c>
      <c r="K373" s="23">
        <v>32</v>
      </c>
      <c r="L373" s="23">
        <v>0.55000000000000004</v>
      </c>
      <c r="M373" s="23">
        <v>0</v>
      </c>
      <c r="N373" s="23">
        <v>0.6</v>
      </c>
      <c r="O373" s="23">
        <v>0.06</v>
      </c>
    </row>
    <row r="374" spans="1:16" ht="12.95" customHeight="1">
      <c r="A374" s="4"/>
      <c r="B374" s="5" t="s">
        <v>13</v>
      </c>
      <c r="C374" s="14">
        <f>SUM(C370:C373)</f>
        <v>508</v>
      </c>
      <c r="D374" s="29">
        <f>SUM(D371:D373)</f>
        <v>16.8</v>
      </c>
      <c r="E374" s="29">
        <f>SUM(E370:E373)</f>
        <v>13.12</v>
      </c>
      <c r="F374" s="29">
        <f t="shared" ref="F374:O374" si="70">SUM(F370:F373)</f>
        <v>98</v>
      </c>
      <c r="G374" s="29">
        <f t="shared" si="70"/>
        <v>528.29999999999995</v>
      </c>
      <c r="H374" s="29">
        <f t="shared" si="70"/>
        <v>1.4000000000000001</v>
      </c>
      <c r="I374" s="29">
        <f t="shared" si="70"/>
        <v>297.54000000000002</v>
      </c>
      <c r="J374" s="29">
        <f t="shared" si="70"/>
        <v>53.85</v>
      </c>
      <c r="K374" s="29">
        <f t="shared" si="70"/>
        <v>33.4</v>
      </c>
      <c r="L374" s="29">
        <f t="shared" si="70"/>
        <v>35.78</v>
      </c>
      <c r="M374" s="29">
        <f t="shared" si="70"/>
        <v>212.85</v>
      </c>
      <c r="N374" s="29">
        <f t="shared" si="70"/>
        <v>24.14</v>
      </c>
      <c r="O374" s="29">
        <f t="shared" si="70"/>
        <v>0.95</v>
      </c>
      <c r="P374" s="12"/>
    </row>
    <row r="375" spans="1:16" ht="12.95" customHeight="1">
      <c r="A375" s="4"/>
      <c r="B375" s="40" t="s">
        <v>14</v>
      </c>
      <c r="C375" s="18"/>
      <c r="D375" s="13"/>
      <c r="E375" s="4"/>
      <c r="F375" s="4"/>
      <c r="G375" s="4"/>
      <c r="H375" s="4"/>
      <c r="I375" s="4"/>
      <c r="J375" s="4"/>
      <c r="K375" s="4"/>
      <c r="L375" s="4"/>
      <c r="M375" s="4"/>
      <c r="N375" s="4"/>
      <c r="O375" s="4"/>
      <c r="P375" s="11"/>
    </row>
    <row r="376" spans="1:16" ht="12.95" customHeight="1">
      <c r="A376" s="55" t="s">
        <v>81</v>
      </c>
      <c r="B376" s="56" t="s">
        <v>53</v>
      </c>
      <c r="C376" s="58">
        <v>40</v>
      </c>
      <c r="D376" s="26">
        <v>0.66</v>
      </c>
      <c r="E376" s="23">
        <v>2.4700000000000002</v>
      </c>
      <c r="F376" s="23">
        <v>2.09</v>
      </c>
      <c r="G376" s="23">
        <v>36</v>
      </c>
      <c r="H376" s="23">
        <v>31.11</v>
      </c>
      <c r="I376" s="23">
        <v>39.549999999999997</v>
      </c>
      <c r="J376" s="23">
        <v>15.63</v>
      </c>
      <c r="K376" s="23">
        <v>0</v>
      </c>
      <c r="L376" s="23">
        <v>0.53</v>
      </c>
      <c r="M376" s="23">
        <v>0</v>
      </c>
      <c r="N376" s="23">
        <v>0</v>
      </c>
      <c r="O376" s="23">
        <v>0.03</v>
      </c>
      <c r="P376" s="11"/>
    </row>
    <row r="377" spans="1:16" ht="12.95" customHeight="1">
      <c r="A377" s="55" t="s">
        <v>82</v>
      </c>
      <c r="B377" s="56" t="s">
        <v>103</v>
      </c>
      <c r="C377" s="58">
        <v>200</v>
      </c>
      <c r="D377" s="26">
        <v>8</v>
      </c>
      <c r="E377" s="23">
        <v>9.3000000000000007</v>
      </c>
      <c r="F377" s="23">
        <v>38.67</v>
      </c>
      <c r="G377" s="23">
        <v>124</v>
      </c>
      <c r="H377" s="23">
        <v>19.87</v>
      </c>
      <c r="I377" s="23">
        <v>40.880000000000003</v>
      </c>
      <c r="J377" s="23">
        <v>23.97</v>
      </c>
      <c r="K377" s="23">
        <v>47.02</v>
      </c>
      <c r="L377" s="23">
        <v>1.1200000000000001</v>
      </c>
      <c r="M377" s="23">
        <v>96.25</v>
      </c>
      <c r="N377" s="23">
        <v>0.25</v>
      </c>
      <c r="O377" s="23">
        <v>0.06</v>
      </c>
      <c r="P377" s="11"/>
    </row>
    <row r="378" spans="1:16" ht="12.95" customHeight="1">
      <c r="A378" s="42" t="s">
        <v>225</v>
      </c>
      <c r="B378" s="56" t="s">
        <v>226</v>
      </c>
      <c r="C378" s="58">
        <v>180</v>
      </c>
      <c r="D378" s="27">
        <v>6.83</v>
      </c>
      <c r="E378" s="28">
        <v>1.79</v>
      </c>
      <c r="F378" s="28">
        <v>34.700000000000003</v>
      </c>
      <c r="G378" s="28">
        <v>179</v>
      </c>
      <c r="H378" s="28">
        <v>0.23</v>
      </c>
      <c r="I378" s="28">
        <v>10.45</v>
      </c>
      <c r="J378" s="28">
        <v>0</v>
      </c>
      <c r="K378" s="28">
        <v>2.88</v>
      </c>
      <c r="L378" s="28">
        <v>91.77</v>
      </c>
      <c r="M378" s="28">
        <v>178.2</v>
      </c>
      <c r="N378" s="28">
        <v>85.21</v>
      </c>
      <c r="O378" s="28">
        <v>4.01</v>
      </c>
      <c r="P378" s="11"/>
    </row>
    <row r="379" spans="1:16" ht="12.95" customHeight="1">
      <c r="A379" s="55" t="s">
        <v>78</v>
      </c>
      <c r="B379" s="56" t="s">
        <v>144</v>
      </c>
      <c r="C379" s="58">
        <v>100</v>
      </c>
      <c r="D379" s="26">
        <v>7.8</v>
      </c>
      <c r="E379" s="23">
        <v>10.8</v>
      </c>
      <c r="F379" s="23">
        <v>8.3000000000000007</v>
      </c>
      <c r="G379" s="23">
        <v>163</v>
      </c>
      <c r="H379" s="23">
        <v>2</v>
      </c>
      <c r="I379" s="23">
        <v>4.82</v>
      </c>
      <c r="J379" s="23">
        <v>3.44</v>
      </c>
      <c r="K379" s="23">
        <v>36</v>
      </c>
      <c r="L379" s="23">
        <v>0.16</v>
      </c>
      <c r="M379" s="23">
        <v>20</v>
      </c>
      <c r="N379" s="23">
        <v>0.3</v>
      </c>
      <c r="O379" s="23">
        <v>0.01</v>
      </c>
      <c r="P379" s="11"/>
    </row>
    <row r="380" spans="1:16" ht="12.95" customHeight="1">
      <c r="A380" s="57" t="s">
        <v>15</v>
      </c>
      <c r="B380" s="56" t="s">
        <v>135</v>
      </c>
      <c r="C380" s="58">
        <v>200</v>
      </c>
      <c r="D380" s="60">
        <v>0.2</v>
      </c>
      <c r="E380" s="23">
        <v>0.2</v>
      </c>
      <c r="F380" s="23">
        <v>36.299999999999997</v>
      </c>
      <c r="G380" s="23">
        <v>148</v>
      </c>
      <c r="H380" s="23">
        <v>0</v>
      </c>
      <c r="I380" s="23">
        <v>13.68</v>
      </c>
      <c r="J380" s="23">
        <v>129.4</v>
      </c>
      <c r="K380" s="23">
        <v>194.17</v>
      </c>
      <c r="L380" s="23">
        <v>4.4000000000000004</v>
      </c>
      <c r="M380" s="23">
        <v>22.9</v>
      </c>
      <c r="N380" s="23">
        <v>0.03</v>
      </c>
      <c r="O380" s="23">
        <v>0.25</v>
      </c>
      <c r="P380" s="11"/>
    </row>
    <row r="381" spans="1:16" ht="12.95" customHeight="1">
      <c r="A381" s="55" t="s">
        <v>65</v>
      </c>
      <c r="B381" s="56" t="s">
        <v>149</v>
      </c>
      <c r="C381" s="58">
        <v>50</v>
      </c>
      <c r="D381" s="26">
        <v>5.7</v>
      </c>
      <c r="E381" s="23">
        <v>1.55</v>
      </c>
      <c r="F381" s="23">
        <v>21.57</v>
      </c>
      <c r="G381" s="23">
        <v>121</v>
      </c>
      <c r="H381" s="23">
        <v>0</v>
      </c>
      <c r="I381" s="23">
        <v>0.6</v>
      </c>
      <c r="J381" s="23">
        <v>0</v>
      </c>
      <c r="K381" s="23">
        <v>12.24</v>
      </c>
      <c r="L381" s="23">
        <v>0.06</v>
      </c>
      <c r="M381" s="23">
        <v>0</v>
      </c>
      <c r="N381" s="23">
        <v>9.42</v>
      </c>
      <c r="O381" s="23">
        <v>0</v>
      </c>
      <c r="P381" s="11"/>
    </row>
    <row r="382" spans="1:16" ht="12.95" customHeight="1">
      <c r="A382" s="4"/>
      <c r="B382" s="5" t="s">
        <v>13</v>
      </c>
      <c r="C382" s="14">
        <f>SUM(C376:C381)</f>
        <v>770</v>
      </c>
      <c r="D382" s="15">
        <f>D376+D377+D378+D379+D380+D381</f>
        <v>29.189999999999998</v>
      </c>
      <c r="E382" s="7">
        <f t="shared" ref="E382:O382" si="71">E376+E377+E378+E379+E380+E381</f>
        <v>26.110000000000003</v>
      </c>
      <c r="F382" s="7">
        <f t="shared" si="71"/>
        <v>141.63</v>
      </c>
      <c r="G382" s="7">
        <f t="shared" si="71"/>
        <v>771</v>
      </c>
      <c r="H382" s="7">
        <f t="shared" si="71"/>
        <v>53.21</v>
      </c>
      <c r="I382" s="7">
        <f t="shared" si="71"/>
        <v>109.98000000000002</v>
      </c>
      <c r="J382" s="7">
        <f t="shared" si="71"/>
        <v>172.44</v>
      </c>
      <c r="K382" s="7">
        <f t="shared" si="71"/>
        <v>292.31</v>
      </c>
      <c r="L382" s="7">
        <f t="shared" si="71"/>
        <v>98.04</v>
      </c>
      <c r="M382" s="7">
        <f t="shared" si="71"/>
        <v>317.34999999999997</v>
      </c>
      <c r="N382" s="7">
        <f t="shared" si="71"/>
        <v>95.21</v>
      </c>
      <c r="O382" s="7">
        <f t="shared" si="71"/>
        <v>4.3599999999999994</v>
      </c>
      <c r="P382" s="11"/>
    </row>
    <row r="383" spans="1:16" ht="12.95" customHeight="1">
      <c r="A383" s="4"/>
      <c r="B383" s="5" t="s">
        <v>132</v>
      </c>
      <c r="C383" s="14">
        <f>C374+C382</f>
        <v>1278</v>
      </c>
      <c r="D383" s="15">
        <f>D374+D382</f>
        <v>45.989999999999995</v>
      </c>
      <c r="E383" s="7">
        <f t="shared" ref="E383:O383" si="72">E374+E382</f>
        <v>39.230000000000004</v>
      </c>
      <c r="F383" s="7">
        <f t="shared" si="72"/>
        <v>239.63</v>
      </c>
      <c r="G383" s="35">
        <f>G374+G382</f>
        <v>1299.3</v>
      </c>
      <c r="H383" s="7">
        <f t="shared" si="72"/>
        <v>54.61</v>
      </c>
      <c r="I383" s="7">
        <f t="shared" si="72"/>
        <v>407.52000000000004</v>
      </c>
      <c r="J383" s="7">
        <f t="shared" si="72"/>
        <v>226.29</v>
      </c>
      <c r="K383" s="7">
        <f t="shared" si="72"/>
        <v>325.70999999999998</v>
      </c>
      <c r="L383" s="7">
        <f t="shared" si="72"/>
        <v>133.82</v>
      </c>
      <c r="M383" s="7">
        <f t="shared" si="72"/>
        <v>530.19999999999993</v>
      </c>
      <c r="N383" s="7">
        <f t="shared" si="72"/>
        <v>119.35</v>
      </c>
      <c r="O383" s="7">
        <f t="shared" si="72"/>
        <v>5.31</v>
      </c>
      <c r="P383" s="11"/>
    </row>
    <row r="384" spans="1:16">
      <c r="C384" s="20"/>
      <c r="D384" s="20"/>
    </row>
  </sheetData>
  <mergeCells count="215">
    <mergeCell ref="A3:O4"/>
    <mergeCell ref="P209:S209"/>
    <mergeCell ref="P210:R210"/>
    <mergeCell ref="A169:B170"/>
    <mergeCell ref="D169:D170"/>
    <mergeCell ref="E169:E170"/>
    <mergeCell ref="G169:G170"/>
    <mergeCell ref="H169:H170"/>
    <mergeCell ref="I169:L169"/>
    <mergeCell ref="M169:O169"/>
    <mergeCell ref="P172:S172"/>
    <mergeCell ref="P173:R173"/>
    <mergeCell ref="H206:H207"/>
    <mergeCell ref="I206:L206"/>
    <mergeCell ref="M206:O206"/>
    <mergeCell ref="A187:B188"/>
    <mergeCell ref="D187:D188"/>
    <mergeCell ref="E187:E188"/>
    <mergeCell ref="F187:F188"/>
    <mergeCell ref="G187:G188"/>
    <mergeCell ref="H187:H188"/>
    <mergeCell ref="I187:L187"/>
    <mergeCell ref="M187:O187"/>
    <mergeCell ref="A206:B207"/>
    <mergeCell ref="G277:G278"/>
    <mergeCell ref="H277:H278"/>
    <mergeCell ref="I277:L277"/>
    <mergeCell ref="I313:L313"/>
    <mergeCell ref="M313:O313"/>
    <mergeCell ref="H295:H296"/>
    <mergeCell ref="I295:L295"/>
    <mergeCell ref="M295:O295"/>
    <mergeCell ref="M241:O241"/>
    <mergeCell ref="B276:O276"/>
    <mergeCell ref="B294:O294"/>
    <mergeCell ref="A313:B314"/>
    <mergeCell ref="D313:D314"/>
    <mergeCell ref="E313:E314"/>
    <mergeCell ref="F313:F314"/>
    <mergeCell ref="G313:G314"/>
    <mergeCell ref="H313:H314"/>
    <mergeCell ref="A295:B296"/>
    <mergeCell ref="D295:D296"/>
    <mergeCell ref="E295:E296"/>
    <mergeCell ref="F295:F296"/>
    <mergeCell ref="G295:G296"/>
    <mergeCell ref="B312:O312"/>
    <mergeCell ref="I151:L151"/>
    <mergeCell ref="M151:O151"/>
    <mergeCell ref="C151:C152"/>
    <mergeCell ref="A241:B242"/>
    <mergeCell ref="D241:D242"/>
    <mergeCell ref="E241:E242"/>
    <mergeCell ref="F241:F242"/>
    <mergeCell ref="G241:G242"/>
    <mergeCell ref="H241:H242"/>
    <mergeCell ref="I241:L241"/>
    <mergeCell ref="A224:B225"/>
    <mergeCell ref="D224:D225"/>
    <mergeCell ref="E224:E225"/>
    <mergeCell ref="F224:F225"/>
    <mergeCell ref="G224:G225"/>
    <mergeCell ref="H224:H225"/>
    <mergeCell ref="C224:C225"/>
    <mergeCell ref="C241:C242"/>
    <mergeCell ref="D206:D207"/>
    <mergeCell ref="I224:L224"/>
    <mergeCell ref="M224:O224"/>
    <mergeCell ref="E206:E207"/>
    <mergeCell ref="F206:F207"/>
    <mergeCell ref="G206:G207"/>
    <mergeCell ref="D151:D152"/>
    <mergeCell ref="E151:E152"/>
    <mergeCell ref="F151:F152"/>
    <mergeCell ref="G151:G152"/>
    <mergeCell ref="H151:H152"/>
    <mergeCell ref="A134:B135"/>
    <mergeCell ref="D134:D135"/>
    <mergeCell ref="E134:E135"/>
    <mergeCell ref="F134:F135"/>
    <mergeCell ref="G134:G135"/>
    <mergeCell ref="C169:C170"/>
    <mergeCell ref="F169:F170"/>
    <mergeCell ref="C187:C188"/>
    <mergeCell ref="C206:C207"/>
    <mergeCell ref="H97:H98"/>
    <mergeCell ref="I97:L97"/>
    <mergeCell ref="M97:O97"/>
    <mergeCell ref="A97:B98"/>
    <mergeCell ref="D97:D98"/>
    <mergeCell ref="E97:E98"/>
    <mergeCell ref="F97:F98"/>
    <mergeCell ref="G97:G98"/>
    <mergeCell ref="M116:O116"/>
    <mergeCell ref="A116:B117"/>
    <mergeCell ref="D116:D117"/>
    <mergeCell ref="E116:E117"/>
    <mergeCell ref="F116:F117"/>
    <mergeCell ref="G116:G117"/>
    <mergeCell ref="H116:H117"/>
    <mergeCell ref="I116:L116"/>
    <mergeCell ref="H134:H135"/>
    <mergeCell ref="I134:L134"/>
    <mergeCell ref="M134:O134"/>
    <mergeCell ref="A151:B152"/>
    <mergeCell ref="I78:L78"/>
    <mergeCell ref="M78:O78"/>
    <mergeCell ref="H60:H61"/>
    <mergeCell ref="I60:L60"/>
    <mergeCell ref="M60:O60"/>
    <mergeCell ref="A60:B61"/>
    <mergeCell ref="D60:D61"/>
    <mergeCell ref="E60:E61"/>
    <mergeCell ref="F60:F61"/>
    <mergeCell ref="G60:G61"/>
    <mergeCell ref="C60:C61"/>
    <mergeCell ref="C78:C79"/>
    <mergeCell ref="F6:F7"/>
    <mergeCell ref="C24:C25"/>
    <mergeCell ref="C41:C42"/>
    <mergeCell ref="A78:B79"/>
    <mergeCell ref="D78:D79"/>
    <mergeCell ref="E78:E79"/>
    <mergeCell ref="F78:F79"/>
    <mergeCell ref="G78:G79"/>
    <mergeCell ref="H78:H79"/>
    <mergeCell ref="G367:G368"/>
    <mergeCell ref="H367:H368"/>
    <mergeCell ref="I367:L367"/>
    <mergeCell ref="M367:O367"/>
    <mergeCell ref="A349:B350"/>
    <mergeCell ref="D349:D350"/>
    <mergeCell ref="E349:E350"/>
    <mergeCell ref="F349:F350"/>
    <mergeCell ref="G349:G350"/>
    <mergeCell ref="H349:H350"/>
    <mergeCell ref="I349:L349"/>
    <mergeCell ref="M349:O349"/>
    <mergeCell ref="C367:C368"/>
    <mergeCell ref="A367:B368"/>
    <mergeCell ref="D367:D368"/>
    <mergeCell ref="E367:E368"/>
    <mergeCell ref="F367:F368"/>
    <mergeCell ref="E259:E260"/>
    <mergeCell ref="F259:F260"/>
    <mergeCell ref="G259:G260"/>
    <mergeCell ref="H259:H260"/>
    <mergeCell ref="I259:L259"/>
    <mergeCell ref="M259:O259"/>
    <mergeCell ref="I6:L6"/>
    <mergeCell ref="M6:O6"/>
    <mergeCell ref="A24:B25"/>
    <mergeCell ref="D24:D25"/>
    <mergeCell ref="E24:E25"/>
    <mergeCell ref="F24:F25"/>
    <mergeCell ref="G24:G25"/>
    <mergeCell ref="H24:H25"/>
    <mergeCell ref="I24:L24"/>
    <mergeCell ref="B168:O168"/>
    <mergeCell ref="B186:O186"/>
    <mergeCell ref="B205:O205"/>
    <mergeCell ref="B223:O223"/>
    <mergeCell ref="B240:O240"/>
    <mergeCell ref="B258:O258"/>
    <mergeCell ref="A6:B7"/>
    <mergeCell ref="D6:D7"/>
    <mergeCell ref="E6:E7"/>
    <mergeCell ref="B5:O5"/>
    <mergeCell ref="B23:O23"/>
    <mergeCell ref="B40:O40"/>
    <mergeCell ref="B59:O59"/>
    <mergeCell ref="B77:O77"/>
    <mergeCell ref="B96:O96"/>
    <mergeCell ref="B115:O115"/>
    <mergeCell ref="B133:O133"/>
    <mergeCell ref="B150:O150"/>
    <mergeCell ref="C97:C98"/>
    <mergeCell ref="C116:C117"/>
    <mergeCell ref="C134:C135"/>
    <mergeCell ref="G6:G7"/>
    <mergeCell ref="H6:H7"/>
    <mergeCell ref="M24:O24"/>
    <mergeCell ref="A41:B42"/>
    <mergeCell ref="D41:D42"/>
    <mergeCell ref="E41:E42"/>
    <mergeCell ref="F41:F42"/>
    <mergeCell ref="G41:G42"/>
    <mergeCell ref="H41:H42"/>
    <mergeCell ref="I41:L41"/>
    <mergeCell ref="M41:O41"/>
    <mergeCell ref="C6:C7"/>
    <mergeCell ref="B330:O330"/>
    <mergeCell ref="B348:O348"/>
    <mergeCell ref="B366:O366"/>
    <mergeCell ref="C259:C260"/>
    <mergeCell ref="C277:C278"/>
    <mergeCell ref="C295:C296"/>
    <mergeCell ref="C313:C314"/>
    <mergeCell ref="C331:C332"/>
    <mergeCell ref="C349:C350"/>
    <mergeCell ref="A331:B332"/>
    <mergeCell ref="D331:D332"/>
    <mergeCell ref="E331:E332"/>
    <mergeCell ref="F331:F332"/>
    <mergeCell ref="G331:G332"/>
    <mergeCell ref="H331:H332"/>
    <mergeCell ref="I331:L331"/>
    <mergeCell ref="M331:O331"/>
    <mergeCell ref="M277:O277"/>
    <mergeCell ref="A277:B278"/>
    <mergeCell ref="D277:D278"/>
    <mergeCell ref="E277:E278"/>
    <mergeCell ref="F277:F278"/>
    <mergeCell ref="A259:B260"/>
    <mergeCell ref="D259:D260"/>
  </mergeCells>
  <pageMargins left="3.937007874015748E-2" right="3.937007874015748E-2" top="0.35433070866141736" bottom="0.35433070866141736" header="0.31496062992125984" footer="0.31496062992125984"/>
  <pageSetup paperSize="9" orientation="landscape" r:id="rId1"/>
  <ignoredErrors>
    <ignoredError sqref="D9:E9 D209:O209 D262:E262 D370:F370" twoDigitTextYear="1"/>
    <ignoredError sqref="D374" formula="1"/>
  </ignoredError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A6" sqref="A6:XFD21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4</vt:i4>
      </vt:variant>
    </vt:vector>
  </HeadingPairs>
  <TitlesOfParts>
    <vt:vector size="6" baseType="lpstr">
      <vt:lpstr>Лист1</vt:lpstr>
      <vt:lpstr>Лист2</vt:lpstr>
      <vt:lpstr>Лист1!bookmark10</vt:lpstr>
      <vt:lpstr>Лист1!bookmark12</vt:lpstr>
      <vt:lpstr>Лист1!bookmark14</vt:lpstr>
      <vt:lpstr>Лист1!bookmark8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User</cp:lastModifiedBy>
  <cp:lastPrinted>2022-05-25T06:13:20Z</cp:lastPrinted>
  <dcterms:created xsi:type="dcterms:W3CDTF">2021-05-28T11:26:37Z</dcterms:created>
  <dcterms:modified xsi:type="dcterms:W3CDTF">2022-05-25T07:46:53Z</dcterms:modified>
</cp:coreProperties>
</file>